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reenclimate-my.sharepoint.com/personal/hkoo_gcfund_org/Documents/Documents/"/>
    </mc:Choice>
  </mc:AlternateContent>
  <xr:revisionPtr revIDLastSave="0" documentId="8_{C50A80DB-AE29-447A-A7E7-AB5D5714D44E}" xr6:coauthVersionLast="47" xr6:coauthVersionMax="47" xr10:uidLastSave="{00000000-0000-0000-0000-000000000000}"/>
  <bookViews>
    <workbookView xWindow="15" yWindow="15" windowWidth="28770" windowHeight="15450" activeTab="1" xr2:uid="{E2AD85E3-C6DA-4BAF-92EA-5693CB069504}"/>
  </bookViews>
  <sheets>
    <sheet name="Mapping Share Reduced" sheetId="2" r:id="rId1"/>
    <sheet name="Sample APR" sheetId="6" r:id="rId2"/>
  </sheets>
  <definedNames>
    <definedName name="_xlnm._FilterDatabase" localSheetId="0" hidden="1">'Mapping Share Reduced'!$B$3:$N$17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6" l="1"/>
  <c r="I20" i="6"/>
  <c r="I21" i="6"/>
  <c r="I22" i="6"/>
  <c r="I23" i="6"/>
  <c r="I24" i="6"/>
  <c r="I25" i="6"/>
  <c r="I26" i="6"/>
  <c r="I27" i="6"/>
  <c r="I28" i="6"/>
  <c r="I29" i="6"/>
  <c r="I30" i="6"/>
  <c r="I18" i="6"/>
  <c r="I7" i="6"/>
  <c r="I8" i="6"/>
  <c r="I6" i="6"/>
  <c r="L8" i="6" l="1"/>
  <c r="H40" i="6"/>
  <c r="H39" i="6"/>
  <c r="H38" i="6"/>
  <c r="H37" i="6"/>
  <c r="H36" i="6"/>
  <c r="H35" i="6"/>
  <c r="L32" i="6"/>
  <c r="L31" i="6"/>
  <c r="L30" i="6"/>
  <c r="L29" i="6"/>
  <c r="L28" i="6"/>
  <c r="L27" i="6"/>
  <c r="L26" i="6"/>
  <c r="L25" i="6"/>
  <c r="L24" i="6"/>
  <c r="L23" i="6"/>
  <c r="L22" i="6"/>
  <c r="L21" i="6"/>
  <c r="L20" i="6"/>
  <c r="L19" i="6"/>
  <c r="L18" i="6"/>
  <c r="L17" i="6"/>
  <c r="L16" i="6"/>
  <c r="L15" i="6"/>
  <c r="L14" i="6"/>
  <c r="L13" i="6"/>
  <c r="L12" i="6"/>
  <c r="L11" i="6"/>
  <c r="L10" i="6"/>
  <c r="L7" i="6"/>
  <c r="L6" i="6"/>
</calcChain>
</file>

<file path=xl/sharedStrings.xml><?xml version="1.0" encoding="utf-8"?>
<sst xmlns="http://schemas.openxmlformats.org/spreadsheetml/2006/main" count="460" uniqueCount="203">
  <si>
    <t xml:space="preserve">MITIGATION </t>
  </si>
  <si>
    <t>IRMF</t>
  </si>
  <si>
    <t>PMF</t>
  </si>
  <si>
    <t>Unit</t>
  </si>
  <si>
    <t>Cumulative Value 2024</t>
  </si>
  <si>
    <t>Annual Value 2025</t>
  </si>
  <si>
    <t>Baseline</t>
  </si>
  <si>
    <t>Cumulative 2025</t>
  </si>
  <si>
    <t>Target</t>
  </si>
  <si>
    <t>Progress</t>
  </si>
  <si>
    <t>Country Disaggregation</t>
  </si>
  <si>
    <t>Disaggregation 2</t>
  </si>
  <si>
    <t>Checkbox 1</t>
  </si>
  <si>
    <t>Part of Funding Proposal</t>
  </si>
  <si>
    <t>Note</t>
  </si>
  <si>
    <r>
      <t xml:space="preserve">Total </t>
    </r>
    <r>
      <rPr>
        <b/>
        <sz val="11"/>
        <color rgb="FF000000"/>
        <rFont val="Aptos Narrow"/>
        <family val="2"/>
      </rPr>
      <t>GHG emissions reduced, avoided or removed/sequestered.</t>
    </r>
  </si>
  <si>
    <t>Core Indicator 1: Greenhouse gas (GHG) emissions reduced, avoided, or removed/sequestered</t>
  </si>
  <si>
    <t>M1 Tonnes of carbon dioxide equivalent (tCO2eq) reduced because of GCF-funded projects/programmes</t>
  </si>
  <si>
    <t>tCO₂eq</t>
  </si>
  <si>
    <t>To be updated in case adjustment needed, value is incremental impact and does not include baseline.</t>
  </si>
  <si>
    <t>To be updated, value is incremental impact generated in 2025 and does not include baseline.</t>
  </si>
  <si>
    <t>Automatically calculated by summing Column F and G.</t>
  </si>
  <si>
    <t>Midterm, Final, Lifetime</t>
  </si>
  <si>
    <t>Automatically calculated by dividing column I by column J.</t>
  </si>
  <si>
    <t>MRA 1: Energy Generation and Access</t>
  </si>
  <si>
    <r>
      <t xml:space="preserve">Total </t>
    </r>
    <r>
      <rPr>
        <b/>
        <sz val="11"/>
        <rFont val="Aptos Narrow"/>
        <family val="2"/>
      </rPr>
      <t>renewable energy generated.</t>
    </r>
  </si>
  <si>
    <t>Supplementary 1.4 Renewable energy generated</t>
  </si>
  <si>
    <t>MWh</t>
  </si>
  <si>
    <t>Midterm, Final</t>
  </si>
  <si>
    <r>
      <t xml:space="preserve">Total installed renewable energy </t>
    </r>
    <r>
      <rPr>
        <b/>
        <i/>
        <sz val="11"/>
        <color rgb="FF000000"/>
        <rFont val="Aptos Narrow"/>
        <family val="2"/>
      </rPr>
      <t>generation capacity</t>
    </r>
  </si>
  <si>
    <t>Supplementary 1.3 Installed renewable energy capacity</t>
  </si>
  <si>
    <t>6.3 MWs of low emission energy capacity installed, generated and/or rehabilitated as a result of GCF support</t>
  </si>
  <si>
    <t>MW</t>
  </si>
  <si>
    <t>Technology</t>
  </si>
  <si>
    <r>
      <t xml:space="preserve">Total installed energy </t>
    </r>
    <r>
      <rPr>
        <b/>
        <i/>
        <sz val="11"/>
        <color rgb="FF000000"/>
        <rFont val="Aptos Narrow"/>
        <family val="2"/>
        <scheme val="minor"/>
      </rPr>
      <t>storage capacity</t>
    </r>
  </si>
  <si>
    <t>Supplementary 1.2 Installed energy
storage capacity</t>
  </si>
  <si>
    <r>
      <t xml:space="preserve">Total number of direct beneficiaries with </t>
    </r>
    <r>
      <rPr>
        <b/>
        <sz val="11"/>
        <color rgb="FF000000"/>
        <rFont val="Aptos Narrow"/>
        <family val="2"/>
      </rPr>
      <t>new or improved</t>
    </r>
    <r>
      <rPr>
        <sz val="11"/>
        <color rgb="FF000000"/>
        <rFont val="Aptos Narrow"/>
        <family val="2"/>
      </rPr>
      <t xml:space="preserve"> </t>
    </r>
    <r>
      <rPr>
        <b/>
        <sz val="11"/>
        <color rgb="FF000000"/>
        <rFont val="Aptos Narrow"/>
        <family val="2"/>
      </rPr>
      <t>access to renewable energy</t>
    </r>
    <r>
      <rPr>
        <sz val="11"/>
        <color rgb="FF000000"/>
        <rFont val="Aptos Narrow"/>
        <family val="2"/>
      </rPr>
      <t>.</t>
    </r>
  </si>
  <si>
    <t>M6.2 Number of households, and
individuals (males and females) with improved access to lowemission
energy sources</t>
  </si>
  <si>
    <t># direct beneficiaries</t>
  </si>
  <si>
    <t>This indicator captures number of beneficiaries. If you have reported against the number of households in your previous APR, please review it in the Project/programme specific indicator section.</t>
  </si>
  <si>
    <t>MRA 2: Low Emission Transport</t>
  </si>
  <si>
    <t>Transport-related emissions intensity reduced.</t>
  </si>
  <si>
    <t>Supplementary 1.5 Improved low-emission vehicle fuel economy</t>
  </si>
  <si>
    <t>M8.2 Vehicle fuel economy and energy source as a result of Fund support</t>
  </si>
  <si>
    <t>Customizable</t>
  </si>
  <si>
    <t>Selection</t>
  </si>
  <si>
    <r>
      <t xml:space="preserve">Total number of direct </t>
    </r>
    <r>
      <rPr>
        <b/>
        <sz val="11"/>
        <color rgb="FF000000"/>
        <rFont val="Aptos Narrow"/>
        <family val="2"/>
      </rPr>
      <t>beneficiaries adopting low-emission mobility solutions</t>
    </r>
    <r>
      <rPr>
        <sz val="11"/>
        <color rgb="FF000000"/>
        <rFont val="Aptos Narrow"/>
        <family val="2"/>
      </rPr>
      <t>.</t>
    </r>
  </si>
  <si>
    <t>M8.1 Number of additional female and male passengers using low-carbon transport as a result of Fund support</t>
  </si>
  <si>
    <t>Gender</t>
  </si>
  <si>
    <t>MRA 3: Buildings, cities, industries and appliances</t>
  </si>
  <si>
    <r>
      <t>Total</t>
    </r>
    <r>
      <rPr>
        <b/>
        <sz val="11"/>
        <rFont val="Aptos Narrow"/>
        <family val="2"/>
      </rPr>
      <t xml:space="preserve"> annual energy savings.</t>
    </r>
  </si>
  <si>
    <t>Supplementary 1.1 Annual energy savings</t>
  </si>
  <si>
    <t>M7.1 Energy intensity/improved efficiency of buildings, cities, industries and appliances as a result of Fund support</t>
  </si>
  <si>
    <t>Intervention</t>
  </si>
  <si>
    <t>MRA 4: Forestry and land use</t>
  </si>
  <si>
    <r>
      <t xml:space="preserve">Total degraded or converted ecosystems under </t>
    </r>
    <r>
      <rPr>
        <b/>
        <sz val="11"/>
        <color rgb="FF000000"/>
        <rFont val="Aptos Narrow"/>
        <family val="2"/>
      </rPr>
      <t>restoration and enhancement</t>
    </r>
    <r>
      <rPr>
        <sz val="11"/>
        <color rgb="FF000000"/>
        <rFont val="Aptos Narrow"/>
        <family val="2"/>
      </rPr>
      <t>.</t>
    </r>
  </si>
  <si>
    <t>Core 4: Hectares of natural resource areas brought under improved low emission and/or climate resilient management practices</t>
  </si>
  <si>
    <t>M9.1 Hectares of land or forests under improved and effective management that contributes to CO2 emission reductions</t>
  </si>
  <si>
    <t>ha</t>
  </si>
  <si>
    <t>Category</t>
  </si>
  <si>
    <r>
      <t xml:space="preserve">Total land areas under </t>
    </r>
    <r>
      <rPr>
        <b/>
        <sz val="11"/>
        <color rgb="FF000000"/>
        <rFont val="Aptos Narrow"/>
        <family val="2"/>
      </rPr>
      <t>sustainable management practices.</t>
    </r>
  </si>
  <si>
    <t>Supplementary 4.1 Hectares of terrestrial-forest, terrestrial-non-forest, freshwater and coastal-marine areas brought under restoration and or improved ecosystems</t>
  </si>
  <si>
    <t xml:space="preserve">ADAPTATION </t>
  </si>
  <si>
    <t>Total number of beneficiaries receiving adaptation benefits.</t>
  </si>
  <si>
    <t>Core 2 Direct and indirect beneficiaries reached</t>
  </si>
  <si>
    <t>A1 and A2 Total number of direct and indirect beneficiaries</t>
  </si>
  <si>
    <t># direct, indirect beneficiaries</t>
  </si>
  <si>
    <t>ARA 1: Most vulnerable people and communities</t>
  </si>
  <si>
    <r>
      <t xml:space="preserve">Total number of direct beneficiaries </t>
    </r>
    <r>
      <rPr>
        <b/>
        <sz val="11"/>
        <color rgb="FF000000"/>
        <rFont val="Aptos Narrow"/>
        <family val="2"/>
      </rPr>
      <t>adopting diversified or strengthened climate-resilient livelihood strategies</t>
    </r>
    <r>
      <rPr>
        <sz val="11"/>
        <color rgb="FF000000"/>
        <rFont val="Aptos Narrow"/>
        <family val="2"/>
      </rPr>
      <t>.</t>
    </r>
  </si>
  <si>
    <t>Supplementary 2.1 Beneficiaries (female/male) adopting improved and/or new climate-resilient livelihood options</t>
  </si>
  <si>
    <t>A1.2 Number of males and females benefiting from the adoption of diversified, climate resilient livelihood options (including fisheries, agriculture, tourism, etc.)</t>
  </si>
  <si>
    <r>
      <t>Total number of direct beneficiaries with</t>
    </r>
    <r>
      <rPr>
        <b/>
        <sz val="11"/>
        <color rgb="FF000000"/>
        <rFont val="Aptos Narrow"/>
        <family val="2"/>
      </rPr>
      <t xml:space="preserve"> increased capacity to anticipate, respond to, and act on climate-related early warnings</t>
    </r>
    <r>
      <rPr>
        <sz val="11"/>
        <color rgb="FF000000"/>
        <rFont val="Aptos Narrow"/>
        <family val="2"/>
      </rPr>
      <t>.</t>
    </r>
  </si>
  <si>
    <t>Supplementary 2.4 Beneficiaries (female/male) covered by new or improved early warning systems</t>
  </si>
  <si>
    <t>A7.2 Number of males and females reached by [or total geographic coverage of] climate related early warning systems and other risk reduction measures established/ strengthened</t>
  </si>
  <si>
    <r>
      <t xml:space="preserve">Total </t>
    </r>
    <r>
      <rPr>
        <b/>
        <sz val="11"/>
        <color rgb="FF000000"/>
        <rFont val="Aptos Narrow"/>
        <family val="2"/>
      </rPr>
      <t>reduction in expected loss of lives due to climate-related disasters among targeted population</t>
    </r>
    <r>
      <rPr>
        <sz val="11"/>
        <color rgb="FF000000"/>
        <rFont val="Aptos Narrow"/>
        <family val="2"/>
      </rPr>
      <t>.</t>
    </r>
  </si>
  <si>
    <t>Supplementary 2.7 Change in expected losses of lives due to the impact extreme climate-related disasters in the geographic area of the GCF intervention</t>
  </si>
  <si>
    <t>A1.1 Change in expected losses of lives and economic assets due to the impact of extreme climate-related disasters in the geographic area of the GCF intervention</t>
  </si>
  <si>
    <t xml:space="preserve"># of persons </t>
  </si>
  <si>
    <t>This outcome indicator captures # of persons only. The value in US$ of (PMF) A1.1 is captured separately below in row 35.</t>
  </si>
  <si>
    <r>
      <t>Total number of direct beneficiaries</t>
    </r>
    <r>
      <rPr>
        <b/>
        <sz val="11"/>
        <color rgb="FF000000"/>
        <rFont val="Aptos Narrow"/>
        <family val="2"/>
      </rPr>
      <t xml:space="preserve"> using new or improved climate adaptation technologies or innovations</t>
    </r>
    <r>
      <rPr>
        <sz val="11"/>
        <color rgb="FF000000"/>
        <rFont val="Aptos Narrow"/>
        <family val="2"/>
      </rPr>
      <t>.</t>
    </r>
  </si>
  <si>
    <t>Supplementary 2.5 Beneficiaries (female/male) adopting innovations that strengthen climate change resilience</t>
  </si>
  <si>
    <t>ARA 2: Health and well-being, and food and water security</t>
  </si>
  <si>
    <r>
      <t xml:space="preserve">Total number of direct beneficiaries with </t>
    </r>
    <r>
      <rPr>
        <b/>
        <sz val="11"/>
        <color rgb="FF000000"/>
        <rFont val="Aptos Narrow"/>
        <family val="2"/>
      </rPr>
      <t>improved access to and adoption of climate-resilient and reliable water supply in climate-stressed areas.</t>
    </r>
  </si>
  <si>
    <t>Supplementary 2.3 Beneficiaries (female/male) with more climate-resilient water security</t>
  </si>
  <si>
    <t>A2.3 Number of males and females with year round access to reliable and safe water supply despite climate shocks and stresses</t>
  </si>
  <si>
    <r>
      <t xml:space="preserve">Total </t>
    </r>
    <r>
      <rPr>
        <b/>
        <sz val="11"/>
        <color rgb="FF000000"/>
        <rFont val="Aptos Narrow"/>
        <family val="2"/>
      </rPr>
      <t>number of direct beneficiaries with improved or sustained food security.</t>
    </r>
  </si>
  <si>
    <t>Supplementary 2.2 Beneficiaries (female/male) with improved food security</t>
  </si>
  <si>
    <t>A2.2 Number of food secure households (in areas/periods at risk of climate change impacts)</t>
  </si>
  <si>
    <r>
      <t xml:space="preserve">Total </t>
    </r>
    <r>
      <rPr>
        <b/>
        <i/>
        <sz val="11"/>
        <color rgb="FF000000"/>
        <rFont val="Aptos Narrow"/>
        <family val="2"/>
      </rPr>
      <t>livestock managed under sustainable and climate-resilient practices</t>
    </r>
    <r>
      <rPr>
        <i/>
        <sz val="11"/>
        <color rgb="FF000000"/>
        <rFont val="Aptos Narrow"/>
        <family val="2"/>
      </rPr>
      <t>.</t>
    </r>
  </si>
  <si>
    <t>Supplementary 4.2 Number of livestock brought under sustainable management practices</t>
  </si>
  <si>
    <t>number of head</t>
  </si>
  <si>
    <r>
      <t xml:space="preserve">Total </t>
    </r>
    <r>
      <rPr>
        <b/>
        <i/>
        <sz val="11"/>
        <color rgb="FF000000"/>
        <rFont val="Aptos Narrow"/>
        <family val="2"/>
      </rPr>
      <t>fish stock managed under sustainable and climate-resilient practices</t>
    </r>
    <r>
      <rPr>
        <i/>
        <sz val="11"/>
        <color rgb="FF000000"/>
        <rFont val="Aptos Narrow"/>
        <family val="2"/>
      </rPr>
      <t>.</t>
    </r>
  </si>
  <si>
    <t>Supplementary 4.3 Tonnes of fish stock brought under sustainable management practices</t>
  </si>
  <si>
    <t>tonnes</t>
  </si>
  <si>
    <r>
      <t xml:space="preserve">Total number of direct beneficiaries with </t>
    </r>
    <r>
      <rPr>
        <b/>
        <sz val="11"/>
        <color rgb="FF000000"/>
        <rFont val="Aptos Narrow"/>
        <family val="2"/>
      </rPr>
      <t>improved protection against climate-sensitive diseases and health emergencies</t>
    </r>
    <r>
      <rPr>
        <sz val="11"/>
        <color rgb="FF000000"/>
        <rFont val="Aptos Narrow"/>
        <family val="2"/>
      </rPr>
      <t>.</t>
    </r>
  </si>
  <si>
    <t>A2.1 Number of males and females benefiting from introduced health measures to respond to climate-sensitive diseases</t>
  </si>
  <si>
    <t>A8.1 Number of people made aware of climate threats and appropriate responses</t>
  </si>
  <si>
    <t>ARA 3: Infrastructure and built environment</t>
  </si>
  <si>
    <r>
      <t>Total estimated</t>
    </r>
    <r>
      <rPr>
        <b/>
        <sz val="11"/>
        <color rgb="FF000000"/>
        <rFont val="Aptos Narrow"/>
        <family val="2"/>
      </rPr>
      <t xml:space="preserve"> value of physical assets made more resilient to climate change impacts</t>
    </r>
    <r>
      <rPr>
        <sz val="11"/>
        <color rgb="FF000000"/>
        <rFont val="Aptos Narrow"/>
        <family val="2"/>
      </rPr>
      <t xml:space="preserve"> in the targeted geographic areas.</t>
    </r>
  </si>
  <si>
    <t>Core 3 Value of physical assets made more resilient to the effects of climate change and/or more able to reduce GHG emissions</t>
  </si>
  <si>
    <t>A3.1 Number and value of physical assets made more resilient to climate variability and change, considering human benefits (reported where applicable)</t>
  </si>
  <si>
    <t>USD</t>
  </si>
  <si>
    <t>Buildings</t>
  </si>
  <si>
    <r>
      <t xml:space="preserve">Total number of direct beneficiaries with </t>
    </r>
    <r>
      <rPr>
        <b/>
        <sz val="11"/>
        <color rgb="FF000000"/>
        <rFont val="Aptos Narrow"/>
        <family val="2"/>
      </rPr>
      <t>improved protection from climate-related hazards due to resilient buildings or infrastructure</t>
    </r>
    <r>
      <rPr>
        <sz val="11"/>
        <color rgb="FF000000"/>
        <rFont val="Aptos Narrow"/>
        <family val="2"/>
      </rPr>
      <t>.</t>
    </r>
  </si>
  <si>
    <t>Supplementary 2.6 Beneficiaries (female/male) living in buildings that have increased resilience against climate hazards</t>
  </si>
  <si>
    <r>
      <t xml:space="preserve">Total </t>
    </r>
    <r>
      <rPr>
        <b/>
        <sz val="11"/>
        <color rgb="FF000000"/>
        <rFont val="Aptos Narrow"/>
        <family val="2"/>
      </rPr>
      <t>reduction in expected economic loss of physical assets due to climate-related hazards</t>
    </r>
    <r>
      <rPr>
        <sz val="11"/>
        <color rgb="FF000000"/>
        <rFont val="Aptos Narrow"/>
        <family val="2"/>
      </rPr>
      <t>.</t>
    </r>
  </si>
  <si>
    <t>Supplementary 3.1 Change in expected losses of economic assets due to the impact of extreme climate-related disasters in the geographic area of the GCF intervention</t>
  </si>
  <si>
    <t>A1.1 Change in expected losses of lives and economic assets (US$) due to the impact of extreme climate-related disasters in the geographic area of the GCF intervention</t>
  </si>
  <si>
    <t>Social infrastructure</t>
  </si>
  <si>
    <t>This outcome indicator captures US$ only. The value in number of persons of (PMF) A1.1 is captured separately in row 24.</t>
  </si>
  <si>
    <t>ARA 4: Ecosystem and ecosystem services</t>
  </si>
  <si>
    <r>
      <t>Total estimated</t>
    </r>
    <r>
      <rPr>
        <b/>
        <sz val="11"/>
        <color rgb="FF000000"/>
        <rFont val="Aptos Narrow"/>
        <family val="2"/>
      </rPr>
      <t xml:space="preserve"> value of ecosystem services protected, restored, or enhanced in response to climate change</t>
    </r>
    <r>
      <rPr>
        <sz val="11"/>
        <color rgb="FF000000"/>
        <rFont val="Aptos Narrow"/>
        <family val="2"/>
      </rPr>
      <t>.</t>
    </r>
  </si>
  <si>
    <t>A4.2 Value (US$) of ecosystem services generated or protected in response to climate change</t>
  </si>
  <si>
    <r>
      <t xml:space="preserve">Total </t>
    </r>
    <r>
      <rPr>
        <b/>
        <sz val="11"/>
        <color rgb="FF000000"/>
        <rFont val="Aptos Narrow"/>
        <family val="2"/>
      </rPr>
      <t>hectares of natural ecosystems protected, restored, conserved, or managed to reduce climate risks to ecosystem services and dependent people and communities</t>
    </r>
    <r>
      <rPr>
        <sz val="11"/>
        <color rgb="FF000000"/>
        <rFont val="Aptos Narrow"/>
        <family val="2"/>
      </rPr>
      <t>.</t>
    </r>
  </si>
  <si>
    <t>A4.1 Coverage/scale of ecosystems protected and strengthened in response to climate variability and change</t>
  </si>
  <si>
    <t>Coastal or marine ecosystems</t>
  </si>
  <si>
    <t>If any of the checkbox selections under (PMF)M9.1/(IRMF)Core 4 or (IRMF)Supplementary 4.1 were marked "Yes", please only report here additional hectares which were not yet included in the Mitigation section to avoid double counting.</t>
  </si>
  <si>
    <t>Optional Co-benefit Indicators</t>
  </si>
  <si>
    <t xml:space="preserve"> Total number of direct and indirect jobs (measured in full-time equivalents, female/male) created or maintained.</t>
  </si>
  <si>
    <t>No. of Full-time equivalent direct, indirect jobs</t>
  </si>
  <si>
    <r>
      <t xml:space="preserve">Total </t>
    </r>
    <r>
      <rPr>
        <b/>
        <sz val="11"/>
        <color rgb="FF000000"/>
        <rFont val="Aptos Narrow"/>
        <family val="2"/>
      </rPr>
      <t>number of institutions or decision-makers, including local actors, using climate information products or services</t>
    </r>
    <r>
      <rPr>
        <sz val="11"/>
        <color rgb="FF000000"/>
        <rFont val="Aptos Narrow"/>
        <family val="2"/>
      </rPr>
      <t xml:space="preserve"> in decision-making in climate-sensitive sectors.</t>
    </r>
  </si>
  <si>
    <t>A6.1 Use of climate information products/services in decisionmaking in climate sensitive sectors
A7.1 Use by vulnerable households, communities, businesses and public-sector services of Fund-supported tools instruments, strategies and activities to respond to climate change and variability</t>
  </si>
  <si>
    <t>Unit Customizable</t>
  </si>
  <si>
    <r>
      <t xml:space="preserve">Total number of </t>
    </r>
    <r>
      <rPr>
        <b/>
        <sz val="11"/>
        <color rgb="FF000000"/>
        <rFont val="Aptos Narrow"/>
        <family val="2"/>
      </rPr>
      <t>established or strengthened institutional frameworks, polices, plans and coordination mechanisms</t>
    </r>
    <r>
      <rPr>
        <sz val="11"/>
        <color rgb="FF000000"/>
        <rFont val="Aptos Narrow"/>
        <family val="2"/>
      </rPr>
      <t xml:space="preserve"> to support climate-resilient and low-emission development.</t>
    </r>
  </si>
  <si>
    <t>M5.1/A5.1 Institutional and regulatory systems that improve incentives for low-emission planning, development and climate resilience and their effective implementation
M5.2/A5.2 Number and level of effective coordination mechanisms</t>
  </si>
  <si>
    <r>
      <t xml:space="preserve">Total number of </t>
    </r>
    <r>
      <rPr>
        <b/>
        <sz val="11"/>
        <color rgb="FF000000"/>
        <rFont val="Aptos Narrow"/>
        <family val="2"/>
      </rPr>
      <t>decision-making positions actively held by women in climate-related governance.</t>
    </r>
  </si>
  <si>
    <t># of positions</t>
  </si>
  <si>
    <r>
      <t xml:space="preserve">Total volume of </t>
    </r>
    <r>
      <rPr>
        <b/>
        <sz val="11"/>
        <color rgb="FF000000"/>
        <rFont val="Aptos Narrow"/>
        <family val="2"/>
      </rPr>
      <t>Private and Public co-finance leveraged</t>
    </r>
    <r>
      <rPr>
        <sz val="11"/>
        <color rgb="FF000000"/>
        <rFont val="Aptos Narrow"/>
        <family val="2"/>
      </rPr>
      <t>.</t>
    </r>
  </si>
  <si>
    <t>M3 Volume of finance leveraged by Fund funding</t>
  </si>
  <si>
    <t>Will be generated from the Finance Section</t>
  </si>
  <si>
    <t>Total ecosystems placed under conservation activities.</t>
  </si>
  <si>
    <t>Project/Program Specific</t>
  </si>
  <si>
    <t>PMF/IRMF Indicator</t>
  </si>
  <si>
    <t>Reported Unit</t>
  </si>
  <si>
    <t>PMF/IRMF Unit</t>
  </si>
  <si>
    <t>Cumulative Value</t>
  </si>
  <si>
    <t>Annual Value</t>
  </si>
  <si>
    <t>Cumulative Value 2025</t>
  </si>
  <si>
    <t>Mid-term Target</t>
  </si>
  <si>
    <t>Final Target</t>
  </si>
  <si>
    <t>Progress (against Final Target)</t>
  </si>
  <si>
    <t>Expected lifetime target</t>
  </si>
  <si>
    <t>Automatically calculated</t>
  </si>
  <si>
    <t>Applicable for Core Impact 1</t>
  </si>
  <si>
    <t>Outcomes (Indicator Name)</t>
  </si>
  <si>
    <t>Energy intensity/improved efficiency of buildings, cities, industries and appliances as a result of Fund support.</t>
  </si>
  <si>
    <t>(IRMF) Supplementary 1.1 Annual energy savings
(PMF) M7.1 Energy intensity/improved efficiency of buildings, cities, industries and appliances as a result of Fund support</t>
  </si>
  <si>
    <t>Number of persons benefiting from improved health measures to respond to diseases</t>
  </si>
  <si>
    <t>(PMF) A2.1 Number of males and females benefiting from introduced health measures to respond to climate-sensitive diseases</t>
  </si>
  <si>
    <t># of people</t>
  </si>
  <si>
    <t># of beneficiaries</t>
  </si>
  <si>
    <t>Number of people benefited from early-warning systems</t>
  </si>
  <si>
    <t>(IRMF) Supplementary 2.4 Beneficiaries (female/male) covered by new or improved early warning systems
(PMF) A7.2 Number of males and females reached by climate related early warning systems and other risk reduction measures established/ strengthened</t>
  </si>
  <si>
    <t>Outputs (Indicator Name)</t>
  </si>
  <si>
    <t>SME using standard performance contract of the total number of SME financed by the Program</t>
  </si>
  <si>
    <t># of SMEs</t>
  </si>
  <si>
    <t>SMEs</t>
  </si>
  <si>
    <t>% of SME participating in the project whose energy savings are assessed</t>
  </si>
  <si>
    <t>%</t>
  </si>
  <si>
    <t xml:space="preserve"> % SME using insurance policy covering energy savings of the total number of SME financed by the Program</t>
  </si>
  <si>
    <t xml:space="preserve"> A complete Business plan (inclusive of budget, work plan, guidelines, etc.) for the Project promotion and execution available.</t>
  </si>
  <si>
    <t>#</t>
  </si>
  <si>
    <t># of validators hired and operating</t>
  </si>
  <si>
    <t>Functional electronic registry in place</t>
  </si>
  <si>
    <t xml:space="preserve"> # of training programs and outreach events</t>
  </si>
  <si>
    <t xml:space="preserve"> Number of LFIs informed and staff trained (at least 30% women) about the Project mechanisms and opportunities</t>
  </si>
  <si>
    <t xml:space="preserve"> Number of staff trained (at least 30% women) and in-formed about the Project mechanisms and methodologies</t>
  </si>
  <si>
    <t>Number of events organized for training and marketing outreach</t>
  </si>
  <si>
    <t>Marketing strategy in place and operational</t>
  </si>
  <si>
    <t xml:space="preserve"> # of demonstration projects support (gender disaggregated)</t>
  </si>
  <si>
    <t>Volume of support (reduced interest rates) provided (Volume provided in USD 000s)</t>
  </si>
  <si>
    <t>USD 000</t>
  </si>
  <si>
    <t xml:space="preserve">Volume of finance to SMEs in USD Million </t>
  </si>
  <si>
    <t>Million USD</t>
  </si>
  <si>
    <t xml:space="preserve">Average tenor of loans on-lent to EE pro-jects </t>
  </si>
  <si>
    <t>Years</t>
  </si>
  <si>
    <t xml:space="preserve"> Proportion of SMEs financed from the project proceeds (disaggre-gated by SMEs managed by women) </t>
  </si>
  <si>
    <t>M5.1/A5.1 Institutional and regulatory systems that improve incentives for low-emission planning, development and climate resilience and their effective implementation</t>
  </si>
  <si>
    <t xml:space="preserve"> # of products/ publications</t>
  </si>
  <si>
    <t># of regional and national dissemination events organized</t>
  </si>
  <si>
    <t xml:space="preserve">Area (ha) under sustainable forest practices across forest categories </t>
  </si>
  <si>
    <t>Hectares</t>
  </si>
  <si>
    <t>Activity (Indicator Name)</t>
  </si>
  <si>
    <t>Implementation Progress</t>
  </si>
  <si>
    <t>Utilised GCF Budget</t>
  </si>
  <si>
    <t>Allocated GCF Budget</t>
  </si>
  <si>
    <t xml:space="preserve">Should align with Section E. Financing Information </t>
  </si>
  <si>
    <t>Develop financial and non-financial instruments, including standard performance contracts, insurance policy covering energy savings and validation methodologies to account energy savings and generation.</t>
  </si>
  <si>
    <t>Strengthen capacity of project developers and validators for project development</t>
  </si>
  <si>
    <t>Increase medium and long-term credit line for Projects provided to SMEs</t>
  </si>
  <si>
    <t>Project Management Unit – Establishment of a business unit for project implementation</t>
  </si>
  <si>
    <t>Build the capacity of the key government, local authorities and  committees to interpret the climate information and raise awareness of the local population to act upon the forecasts and early warning system (EWS)</t>
  </si>
  <si>
    <t>Undertake climate risk assessments of existing groundwater abstraction wells to develop risk reduction pumping strategies, and construction of additional boreholes in zones at risk of drought water scarcity</t>
  </si>
  <si>
    <t>Additional Information in Remark &amp; Summary Sections</t>
  </si>
  <si>
    <t>HRMF Unit</t>
  </si>
  <si>
    <t>Financing was provided for 4 main technologies: photovoltaic solar energy, which represents80% of the total amount rediscounted in loans in 2024; motors, 13.40%; air conditioning, 1.06%; and ovens, 1.02%. The 38 financed loans corresponded to 8 sectors, with investments primarily directed to the following: electricity, with 61.31% of the funds; manufacturing industry, 22.43%; commerce, 7.48%; services, 2.53%; real estate activities, 2.19%; education, 1.98%; accommodation and food services, 1.26%; and agriculture, hunting, forestry, and fishing, 0.81% of the rediscounted funds in 2024</t>
  </si>
  <si>
    <t>Additionally, through these subprojects, 327 jobs were created in 2024, with 25.08% (82) of them occupied by women. Cumulatively, a total of 1,282 jobs have been generated (414 direct jobs and 868 indirect jobs), of which 22.47% (288) have been occupied by women. </t>
  </si>
  <si>
    <t>Jobs</t>
  </si>
  <si>
    <t>Result Area</t>
  </si>
  <si>
    <t>Institutional systems that improve incentives for climate resilience</t>
  </si>
  <si>
    <t>Part of Funding Proposal (to be indicated by AE)</t>
  </si>
  <si>
    <t>Section E Volume of finance leveraged by Fund funding</t>
  </si>
  <si>
    <t>(IRMF) Supplementary 1.3 Installed renewable energy capacity
(PMF) 6.3 MWs of low emission energy capacity installed, generated and/or rehabilitated as a result of GCF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</si>
</sst>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 #,##0.00_);_(* \(#,##0.00\);_(* &quot;-&quot;_);_(@_)"/>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font>
    <font>
      <b/>
      <sz val="11"/>
      <color rgb="FF000000"/>
      <name val="Aptos Narrow"/>
      <family val="2"/>
    </font>
    <font>
      <i/>
      <sz val="11"/>
      <color rgb="FF000000"/>
      <name val="Aptos Narrow"/>
      <family val="2"/>
    </font>
    <font>
      <b/>
      <i/>
      <sz val="11"/>
      <color theme="1"/>
      <name val="Aptos Narrow"/>
      <family val="2"/>
      <scheme val="minor"/>
    </font>
    <font>
      <b/>
      <sz val="11"/>
      <color theme="3" tint="0.249977111117893"/>
      <name val="Aptos Narrow"/>
      <family val="2"/>
      <scheme val="minor"/>
    </font>
    <font>
      <sz val="11"/>
      <name val="Aptos Narrow"/>
      <family val="2"/>
    </font>
    <font>
      <b/>
      <sz val="11"/>
      <name val="Aptos Narrow"/>
      <family val="2"/>
    </font>
    <font>
      <i/>
      <sz val="11"/>
      <name val="Aptos Narrow"/>
      <family val="2"/>
    </font>
    <font>
      <b/>
      <i/>
      <sz val="11"/>
      <color rgb="FF000000"/>
      <name val="Aptos Narrow"/>
      <family val="2"/>
    </font>
    <font>
      <i/>
      <sz val="11"/>
      <color rgb="FF000000"/>
      <name val="Aptos Narrow"/>
      <family val="2"/>
      <scheme val="minor"/>
    </font>
    <font>
      <b/>
      <i/>
      <sz val="11"/>
      <color rgb="FF000000"/>
      <name val="Aptos Narrow"/>
      <family val="2"/>
      <scheme val="minor"/>
    </font>
    <font>
      <i/>
      <sz val="11"/>
      <color theme="1"/>
      <name val="Aptos Narrow"/>
      <family val="2"/>
      <scheme val="minor"/>
    </font>
    <font>
      <sz val="11"/>
      <color theme="1"/>
      <name val="Calibri"/>
      <family val="2"/>
    </font>
    <font>
      <sz val="11"/>
      <color theme="0"/>
      <name val="Calibri"/>
      <family val="2"/>
    </font>
    <font>
      <b/>
      <sz val="11"/>
      <color theme="0"/>
      <name val="Calibri"/>
      <family val="2"/>
    </font>
    <font>
      <i/>
      <sz val="11"/>
      <color theme="0"/>
      <name val="Calibri"/>
      <family val="2"/>
    </font>
    <font>
      <i/>
      <sz val="11"/>
      <color theme="1"/>
      <name val="Calibri"/>
      <family val="2"/>
    </font>
    <font>
      <b/>
      <sz val="11"/>
      <color theme="1"/>
      <name val="Calibri"/>
      <family val="2"/>
    </font>
    <font>
      <sz val="11"/>
      <color rgb="FF000000"/>
      <name val="Aptos Narrow"/>
      <family val="2"/>
      <scheme val="minor"/>
    </font>
    <font>
      <sz val="11"/>
      <color rgb="FF000000"/>
      <name val="Calibri"/>
      <family val="2"/>
    </font>
  </fonts>
  <fills count="10">
    <fill>
      <patternFill patternType="none"/>
    </fill>
    <fill>
      <patternFill patternType="gray125"/>
    </fill>
    <fill>
      <patternFill patternType="solid">
        <fgColor theme="6" tint="0.79998168889431442"/>
        <bgColor indexed="64"/>
      </patternFill>
    </fill>
    <fill>
      <patternFill patternType="solid">
        <fgColor theme="3" tint="0.89999084444715716"/>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s>
  <borders count="4">
    <border>
      <left/>
      <right/>
      <top/>
      <bottom/>
      <diagonal/>
    </border>
    <border>
      <left/>
      <right/>
      <top/>
      <bottom style="thin">
        <color rgb="FF000000"/>
      </bottom>
      <diagonal/>
    </border>
    <border>
      <left/>
      <right/>
      <top/>
      <bottom style="thin">
        <color indexed="64"/>
      </bottom>
      <diagonal/>
    </border>
    <border>
      <left/>
      <right/>
      <top style="thin">
        <color indexed="64"/>
      </top>
      <bottom style="thin">
        <color rgb="FF000000"/>
      </bottom>
      <diagonal/>
    </border>
  </borders>
  <cellStyleXfs count="3">
    <xf numFmtId="0" fontId="0" fillId="0" borderId="0"/>
    <xf numFmtId="9"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81">
    <xf numFmtId="0" fontId="0" fillId="0" borderId="0" xfId="0"/>
    <xf numFmtId="0" fontId="4" fillId="4" borderId="2" xfId="0" applyFont="1" applyFill="1" applyBorder="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0" fillId="6" borderId="0" xfId="0" applyFill="1" applyAlignment="1">
      <alignment horizontal="center" vertical="center"/>
    </xf>
    <xf numFmtId="0" fontId="0" fillId="0" borderId="0" xfId="0" applyAlignment="1">
      <alignment horizontal="center" vertical="center" wrapText="1"/>
      <extLst>
        <ext xmlns:xfpb="http://schemas.microsoft.com/office/spreadsheetml/2022/featurepropertybag" uri="{C7286773-470A-42A8-94C5-96B5CB345126}">
          <xfpb:xfComplement i="0"/>
        </ext>
      </extLst>
    </xf>
    <xf numFmtId="0" fontId="8" fillId="5" borderId="0" xfId="0" applyFont="1" applyFill="1" applyAlignment="1">
      <alignment horizontal="center" vertical="center" wrapText="1"/>
    </xf>
    <xf numFmtId="0" fontId="8" fillId="6" borderId="0" xfId="0" applyFont="1" applyFill="1" applyAlignment="1">
      <alignment horizontal="center" vertical="center" wrapText="1"/>
    </xf>
    <xf numFmtId="0" fontId="0" fillId="3" borderId="0" xfId="0" applyFill="1" applyAlignment="1">
      <alignment horizontal="center" vertical="center" wrapText="1"/>
      <extLst>
        <ext xmlns:xfpb="http://schemas.microsoft.com/office/spreadsheetml/2022/featurepropertybag" uri="{C7286773-470A-42A8-94C5-96B5CB345126}">
          <xfpb:xfComplement i="0"/>
        </ext>
      </extLst>
    </xf>
    <xf numFmtId="0" fontId="0" fillId="6" borderId="2" xfId="0" applyFill="1" applyBorder="1" applyAlignment="1">
      <alignment horizontal="center" vertical="center" wrapText="1"/>
    </xf>
    <xf numFmtId="0" fontId="0" fillId="6" borderId="2" xfId="0" applyFill="1" applyBorder="1" applyAlignment="1">
      <alignment horizontal="center" vertical="center"/>
    </xf>
    <xf numFmtId="0" fontId="0" fillId="0" borderId="2" xfId="0"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8" fillId="8" borderId="2" xfId="0" applyFont="1" applyFill="1" applyBorder="1" applyAlignment="1">
      <alignment horizontal="left" vertical="center"/>
    </xf>
    <xf numFmtId="0" fontId="19" fillId="8" borderId="2" xfId="0" applyFont="1" applyFill="1" applyBorder="1" applyAlignment="1">
      <alignment horizontal="left" vertical="center"/>
    </xf>
    <xf numFmtId="0" fontId="20" fillId="8" borderId="2" xfId="0" applyFont="1" applyFill="1" applyBorder="1" applyAlignment="1">
      <alignment horizontal="left" vertical="center"/>
    </xf>
    <xf numFmtId="0" fontId="18" fillId="8" borderId="0" xfId="0" applyFont="1" applyFill="1" applyAlignment="1">
      <alignment horizontal="left" vertical="center"/>
    </xf>
    <xf numFmtId="0" fontId="19" fillId="8" borderId="0" xfId="0" applyFont="1" applyFill="1" applyAlignment="1">
      <alignment horizontal="left" vertical="center"/>
    </xf>
    <xf numFmtId="9" fontId="17" fillId="0" borderId="0" xfId="0" applyNumberFormat="1" applyFont="1" applyAlignment="1">
      <alignment horizontal="left" vertical="center"/>
    </xf>
    <xf numFmtId="0" fontId="21" fillId="0" borderId="0" xfId="0" applyFont="1" applyAlignment="1">
      <alignment horizontal="left" vertical="center"/>
    </xf>
    <xf numFmtId="4" fontId="17" fillId="0" borderId="0" xfId="0" applyNumberFormat="1" applyFont="1" applyAlignment="1">
      <alignment horizontal="right" vertical="center"/>
    </xf>
    <xf numFmtId="0" fontId="17" fillId="0" borderId="0" xfId="0" applyFont="1" applyAlignment="1">
      <alignment horizontal="right" vertical="center"/>
    </xf>
    <xf numFmtId="0" fontId="17" fillId="6" borderId="0" xfId="0" applyFont="1" applyFill="1" applyAlignment="1">
      <alignment horizontal="left" vertical="center"/>
    </xf>
    <xf numFmtId="0" fontId="22" fillId="9" borderId="0" xfId="0" applyFont="1" applyFill="1" applyAlignment="1">
      <alignment horizontal="left" vertical="center"/>
    </xf>
    <xf numFmtId="0" fontId="17" fillId="2" borderId="0" xfId="0" applyFont="1" applyFill="1" applyAlignment="1">
      <alignment horizontal="left" vertical="center"/>
    </xf>
    <xf numFmtId="0" fontId="17" fillId="6" borderId="0" xfId="0" applyFont="1" applyFill="1" applyAlignment="1">
      <alignment horizontal="left" vertical="center" wrapText="1"/>
    </xf>
    <xf numFmtId="0" fontId="17" fillId="2" borderId="0" xfId="0" applyFont="1" applyFill="1" applyAlignment="1">
      <alignment horizontal="left" vertical="center" wrapText="1"/>
    </xf>
    <xf numFmtId="0" fontId="21" fillId="6" borderId="0" xfId="0" applyFont="1" applyFill="1" applyAlignment="1">
      <alignment horizontal="left" vertical="center"/>
    </xf>
    <xf numFmtId="0" fontId="20" fillId="8" borderId="0" xfId="0" applyFont="1" applyFill="1" applyAlignment="1">
      <alignment horizontal="left" vertical="center"/>
    </xf>
    <xf numFmtId="9" fontId="17" fillId="0" borderId="0" xfId="1" applyFont="1" applyAlignment="1">
      <alignment horizontal="left" vertical="center"/>
    </xf>
    <xf numFmtId="164" fontId="17" fillId="0" borderId="0" xfId="2" applyNumberFormat="1" applyFont="1" applyAlignment="1">
      <alignment horizontal="right" vertical="center"/>
    </xf>
    <xf numFmtId="0" fontId="17" fillId="9" borderId="0" xfId="0" applyFont="1" applyFill="1" applyAlignment="1">
      <alignment horizontal="left" vertical="center"/>
    </xf>
    <xf numFmtId="0" fontId="7" fillId="6" borderId="1" xfId="0" applyFont="1" applyFill="1" applyBorder="1" applyAlignment="1">
      <alignment vertical="center" wrapText="1"/>
    </xf>
    <xf numFmtId="0" fontId="0" fillId="0" borderId="0" xfId="0" applyAlignment="1">
      <alignment vertical="center" wrapText="1"/>
    </xf>
    <xf numFmtId="0" fontId="3" fillId="6" borderId="0" xfId="0" applyFont="1" applyFill="1" applyAlignment="1">
      <alignment vertical="center" wrapText="1"/>
    </xf>
    <xf numFmtId="0" fontId="7" fillId="6" borderId="0" xfId="0" applyFont="1" applyFill="1" applyAlignment="1">
      <alignment vertical="center" wrapText="1"/>
    </xf>
    <xf numFmtId="0" fontId="5" fillId="7" borderId="1" xfId="0" applyFont="1" applyFill="1" applyBorder="1" applyAlignment="1">
      <alignment vertical="center" wrapText="1"/>
    </xf>
    <xf numFmtId="0" fontId="7" fillId="7" borderId="1" xfId="0" applyFont="1" applyFill="1" applyBorder="1" applyAlignment="1">
      <alignment horizontal="left" vertical="center" wrapText="1"/>
    </xf>
    <xf numFmtId="0" fontId="7" fillId="5" borderId="1" xfId="0" applyFont="1" applyFill="1" applyBorder="1" applyAlignment="1">
      <alignment vertical="center" wrapText="1"/>
    </xf>
    <xf numFmtId="0" fontId="0" fillId="0" borderId="1" xfId="0" applyBorder="1" applyAlignment="1">
      <alignment vertical="center" wrapText="1"/>
    </xf>
    <xf numFmtId="0" fontId="9" fillId="7" borderId="0" xfId="0" applyFont="1" applyFill="1" applyAlignment="1">
      <alignment vertical="center" wrapText="1"/>
    </xf>
    <xf numFmtId="0" fontId="8" fillId="7" borderId="0" xfId="0" applyFont="1" applyFill="1" applyAlignment="1">
      <alignment horizontal="left" vertical="center" wrapText="1"/>
    </xf>
    <xf numFmtId="0" fontId="3" fillId="5" borderId="0" xfId="0" applyFont="1" applyFill="1" applyAlignment="1">
      <alignment vertical="center" wrapText="1"/>
    </xf>
    <xf numFmtId="0" fontId="10" fillId="7" borderId="0" xfId="0" applyFont="1" applyFill="1" applyAlignment="1">
      <alignment vertical="center" wrapText="1"/>
    </xf>
    <xf numFmtId="0" fontId="12" fillId="7" borderId="0" xfId="0" applyFont="1" applyFill="1" applyAlignment="1">
      <alignment horizontal="left" vertical="center" wrapText="1"/>
    </xf>
    <xf numFmtId="0" fontId="7" fillId="5" borderId="0" xfId="0" applyFont="1" applyFill="1" applyAlignment="1">
      <alignment vertical="center" wrapText="1"/>
    </xf>
    <xf numFmtId="0" fontId="7" fillId="7" borderId="0" xfId="0" applyFont="1" applyFill="1" applyAlignment="1">
      <alignment horizontal="left" vertical="center" wrapText="1"/>
    </xf>
    <xf numFmtId="0" fontId="5" fillId="7" borderId="0" xfId="0" applyFont="1" applyFill="1" applyAlignment="1">
      <alignment horizontal="left" vertical="center" wrapText="1"/>
    </xf>
    <xf numFmtId="0" fontId="14" fillId="7" borderId="0" xfId="0" applyFont="1" applyFill="1" applyAlignment="1">
      <alignment horizontal="left" vertical="center" wrapText="1"/>
    </xf>
    <xf numFmtId="0" fontId="23" fillId="7" borderId="0" xfId="0" applyFont="1" applyFill="1" applyAlignment="1">
      <alignment horizontal="left" vertical="center" wrapText="1"/>
    </xf>
    <xf numFmtId="0" fontId="5" fillId="7" borderId="0" xfId="0" applyFont="1" applyFill="1" applyAlignment="1">
      <alignment vertical="center" wrapText="1"/>
    </xf>
    <xf numFmtId="0" fontId="0" fillId="6" borderId="0" xfId="0" applyFill="1" applyAlignment="1">
      <alignment vertical="center" wrapText="1"/>
    </xf>
    <xf numFmtId="0" fontId="5" fillId="6" borderId="0" xfId="0" applyFont="1" applyFill="1" applyAlignment="1">
      <alignment vertical="center" wrapText="1"/>
    </xf>
    <xf numFmtId="0" fontId="7" fillId="6" borderId="0" xfId="0" applyFont="1" applyFill="1" applyAlignment="1">
      <alignment horizontal="left" vertical="center" wrapText="1"/>
    </xf>
    <xf numFmtId="0" fontId="3" fillId="3" borderId="0" xfId="0" applyFont="1" applyFill="1" applyAlignment="1">
      <alignment vertical="center" wrapText="1"/>
    </xf>
    <xf numFmtId="0" fontId="16" fillId="3" borderId="0" xfId="0" applyFont="1" applyFill="1" applyAlignment="1">
      <alignment horizontal="left" vertical="center" wrapText="1"/>
    </xf>
    <xf numFmtId="0" fontId="7" fillId="3" borderId="0" xfId="0" applyFont="1" applyFill="1" applyAlignment="1">
      <alignment vertical="center" wrapText="1"/>
    </xf>
    <xf numFmtId="0" fontId="0" fillId="0" borderId="0" xfId="0" applyAlignment="1">
      <alignment vertical="center"/>
    </xf>
    <xf numFmtId="0" fontId="5" fillId="3" borderId="0" xfId="0" applyFont="1" applyFill="1" applyAlignment="1">
      <alignment vertical="center" wrapText="1"/>
    </xf>
    <xf numFmtId="0" fontId="5" fillId="3" borderId="0" xfId="0" applyFont="1" applyFill="1" applyAlignment="1">
      <alignment horizontal="left" vertical="center" wrapText="1"/>
    </xf>
    <xf numFmtId="0" fontId="7" fillId="3" borderId="0" xfId="0" applyFont="1" applyFill="1" applyAlignment="1">
      <alignment horizontal="left" vertical="center" wrapText="1"/>
    </xf>
    <xf numFmtId="0" fontId="0" fillId="0" borderId="0" xfId="0" applyAlignment="1">
      <alignment horizontal="left" vertical="center" wrapText="1"/>
    </xf>
    <xf numFmtId="0" fontId="0" fillId="3" borderId="0" xfId="0" applyFill="1" applyAlignment="1">
      <alignment vertical="center" wrapText="1"/>
    </xf>
    <xf numFmtId="0" fontId="17" fillId="0" borderId="0" xfId="0" applyFont="1" applyAlignment="1">
      <alignment vertical="center" wrapText="1"/>
    </xf>
    <xf numFmtId="0" fontId="3" fillId="7" borderId="1" xfId="0" applyFont="1" applyFill="1" applyBorder="1" applyAlignment="1">
      <alignment vertical="center" wrapText="1"/>
    </xf>
    <xf numFmtId="0" fontId="0" fillId="7" borderId="1" xfId="0" applyFill="1" applyBorder="1" applyAlignment="1">
      <alignment vertical="center" wrapText="1"/>
    </xf>
    <xf numFmtId="0" fontId="16" fillId="7" borderId="1" xfId="0" applyFont="1" applyFill="1" applyBorder="1" applyAlignment="1">
      <alignment horizontal="left" vertical="center" wrapText="1"/>
    </xf>
    <xf numFmtId="0" fontId="0" fillId="0" borderId="1"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3" xfId="0" applyBorder="1" applyAlignment="1">
      <alignment vertical="center" wrapText="1"/>
    </xf>
    <xf numFmtId="0" fontId="0" fillId="0" borderId="3" xfId="0" applyBorder="1" applyAlignment="1">
      <alignment horizontal="center" vertical="center" wrapText="1"/>
      <extLst>
        <ext xmlns:xfpb="http://schemas.microsoft.com/office/spreadsheetml/2022/featurepropertybag" uri="{C7286773-470A-42A8-94C5-96B5CB345126}">
          <xfpb:xfComplement i="0"/>
        </ext>
      </extLst>
    </xf>
    <xf numFmtId="0" fontId="5" fillId="7" borderId="0" xfId="0" applyFont="1" applyFill="1" applyAlignment="1">
      <alignment horizontal="left" vertical="center" wrapText="1"/>
    </xf>
    <xf numFmtId="0" fontId="21" fillId="9" borderId="0" xfId="0" applyFont="1" applyFill="1" applyAlignment="1">
      <alignment horizontal="center" vertical="center"/>
    </xf>
    <xf numFmtId="0" fontId="17" fillId="0" borderId="0" xfId="0" applyFont="1" applyAlignment="1">
      <alignment horizontal="left" vertical="center" wrapText="1"/>
    </xf>
    <xf numFmtId="0" fontId="8" fillId="5" borderId="1" xfId="0" applyFont="1" applyFill="1" applyBorder="1" applyAlignment="1">
      <alignment horizontal="center" vertical="center" wrapText="1"/>
    </xf>
    <xf numFmtId="0" fontId="8" fillId="5" borderId="0" xfId="0" applyFont="1" applyFill="1" applyAlignment="1">
      <alignment horizontal="center" vertical="center"/>
    </xf>
    <xf numFmtId="0" fontId="8" fillId="5" borderId="3" xfId="0" applyFont="1" applyFill="1" applyBorder="1" applyAlignment="1">
      <alignment horizontal="center" vertical="center" wrapText="1"/>
    </xf>
    <xf numFmtId="0" fontId="24" fillId="0" borderId="0" xfId="0" applyFont="1" applyFill="1" applyAlignment="1">
      <alignment horizontal="left" vertical="center" wrapText="1"/>
    </xf>
  </cellXfs>
  <cellStyles count="3">
    <cellStyle name="Comma [0] 2" xfId="2" xr:uid="{964F6DDC-E129-4271-A965-F033DDA1F899}"/>
    <cellStyle name="Normal" xfId="0" builtinId="0"/>
    <cellStyle name="Percent 2" xfId="1" xr:uid="{261E7761-D7B3-4C8C-B8A8-6251430FE1C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F7D7-C4C6-4C5C-A655-9B113C5F1B0D}">
  <sheetPr>
    <tabColor theme="4" tint="0.59999389629810485"/>
  </sheetPr>
  <dimension ref="B3:S48"/>
  <sheetViews>
    <sheetView showGridLines="0" zoomScaleNormal="100" workbookViewId="0">
      <selection activeCell="D7" sqref="D7"/>
    </sheetView>
  </sheetViews>
  <sheetFormatPr defaultColWidth="9.140625" defaultRowHeight="15" customHeight="1" x14ac:dyDescent="0.25"/>
  <cols>
    <col min="1" max="1" width="6.85546875" style="37" customWidth="1"/>
    <col min="2" max="2" width="50.42578125" style="37" customWidth="1"/>
    <col min="3" max="4" width="35.28515625" style="37" customWidth="1"/>
    <col min="5" max="5" width="24.7109375" style="65" customWidth="1"/>
    <col min="6" max="6" width="40.140625" style="37" bestFit="1" customWidth="1"/>
    <col min="7" max="7" width="41.28515625" style="37" bestFit="1" customWidth="1"/>
    <col min="8" max="8" width="28.28515625" style="37" customWidth="1"/>
    <col min="9" max="9" width="35" style="37" customWidth="1"/>
    <col min="10" max="10" width="24.140625" style="37" customWidth="1"/>
    <col min="11" max="11" width="19.28515625" style="37" customWidth="1"/>
    <col min="12" max="12" width="22.85546875" style="37" customWidth="1"/>
    <col min="13" max="13" width="25.7109375" style="37" customWidth="1"/>
    <col min="14" max="14" width="21.7109375" style="61" customWidth="1"/>
    <col min="15" max="15" width="40.42578125" style="37" customWidth="1"/>
    <col min="16" max="16" width="43.140625" style="37" customWidth="1"/>
    <col min="17" max="16384" width="9.140625" style="37"/>
  </cols>
  <sheetData>
    <row r="3" spans="2:19" s="1" customFormat="1" ht="24.75" customHeight="1" x14ac:dyDescent="0.25">
      <c r="B3" s="2" t="s">
        <v>0</v>
      </c>
      <c r="C3" s="2" t="s">
        <v>1</v>
      </c>
      <c r="D3" s="2" t="s">
        <v>2</v>
      </c>
      <c r="E3" s="3" t="s">
        <v>3</v>
      </c>
      <c r="F3" s="2" t="s">
        <v>4</v>
      </c>
      <c r="G3" s="2" t="s">
        <v>5</v>
      </c>
      <c r="H3" s="2" t="s">
        <v>6</v>
      </c>
      <c r="I3" s="2" t="s">
        <v>7</v>
      </c>
      <c r="J3" s="2" t="s">
        <v>8</v>
      </c>
      <c r="K3" s="2" t="s">
        <v>9</v>
      </c>
      <c r="L3" s="4" t="s">
        <v>10</v>
      </c>
      <c r="M3" s="4" t="s">
        <v>11</v>
      </c>
      <c r="N3" s="4" t="s">
        <v>12</v>
      </c>
      <c r="O3" s="4" t="s">
        <v>200</v>
      </c>
      <c r="P3" s="4" t="s">
        <v>14</v>
      </c>
    </row>
    <row r="4" spans="2:19" s="43" customFormat="1" ht="60" x14ac:dyDescent="0.25">
      <c r="B4" s="40" t="s">
        <v>15</v>
      </c>
      <c r="C4" s="40" t="s">
        <v>16</v>
      </c>
      <c r="D4" s="40" t="s">
        <v>17</v>
      </c>
      <c r="E4" s="41" t="s">
        <v>18</v>
      </c>
      <c r="F4" s="42" t="s">
        <v>19</v>
      </c>
      <c r="G4" s="42" t="s">
        <v>20</v>
      </c>
      <c r="H4" s="36"/>
      <c r="I4" s="36" t="s">
        <v>21</v>
      </c>
      <c r="J4" s="36" t="s">
        <v>22</v>
      </c>
      <c r="K4" s="36" t="s">
        <v>23</v>
      </c>
      <c r="L4" s="71" t="b">
        <v>1</v>
      </c>
      <c r="M4" s="79" t="s">
        <v>198</v>
      </c>
      <c r="N4" s="77" t="s">
        <v>45</v>
      </c>
      <c r="O4" s="73" t="b">
        <v>0</v>
      </c>
    </row>
    <row r="5" spans="2:19" ht="23.85" customHeight="1" x14ac:dyDescent="0.25">
      <c r="B5" s="44" t="s">
        <v>24</v>
      </c>
      <c r="C5" s="44"/>
      <c r="D5" s="44"/>
      <c r="E5" s="45"/>
      <c r="F5" s="46"/>
      <c r="G5" s="46"/>
      <c r="H5" s="38"/>
      <c r="I5" s="38"/>
      <c r="J5" s="38"/>
      <c r="K5" s="38"/>
      <c r="L5" s="5"/>
      <c r="M5" s="6"/>
      <c r="N5" s="7"/>
      <c r="O5" s="7"/>
      <c r="P5" s="7"/>
      <c r="Q5" s="7"/>
      <c r="R5" s="7"/>
      <c r="S5" s="7"/>
    </row>
    <row r="6" spans="2:19" ht="40.5" customHeight="1" x14ac:dyDescent="0.25">
      <c r="B6" s="47" t="s">
        <v>25</v>
      </c>
      <c r="C6" s="47" t="s">
        <v>26</v>
      </c>
      <c r="D6" s="47"/>
      <c r="E6" s="48" t="s">
        <v>27</v>
      </c>
      <c r="F6" s="49" t="s">
        <v>19</v>
      </c>
      <c r="G6" s="49" t="s">
        <v>20</v>
      </c>
      <c r="H6" s="39"/>
      <c r="I6" s="39" t="s">
        <v>21</v>
      </c>
      <c r="J6" s="39" t="s">
        <v>28</v>
      </c>
      <c r="K6" s="39" t="s">
        <v>23</v>
      </c>
      <c r="L6" s="8" t="b">
        <v>0</v>
      </c>
      <c r="M6" s="6"/>
      <c r="N6" s="7"/>
      <c r="O6" s="8" t="b">
        <v>0</v>
      </c>
    </row>
    <row r="7" spans="2:19" ht="40.5" customHeight="1" x14ac:dyDescent="0.25">
      <c r="B7" s="50" t="s">
        <v>29</v>
      </c>
      <c r="C7" s="51" t="s">
        <v>30</v>
      </c>
      <c r="D7" s="51" t="s">
        <v>31</v>
      </c>
      <c r="E7" s="50" t="s">
        <v>32</v>
      </c>
      <c r="F7" s="49" t="s">
        <v>19</v>
      </c>
      <c r="G7" s="49" t="s">
        <v>20</v>
      </c>
      <c r="H7" s="39"/>
      <c r="I7" s="39" t="s">
        <v>21</v>
      </c>
      <c r="J7" s="39" t="s">
        <v>28</v>
      </c>
      <c r="K7" s="39" t="s">
        <v>23</v>
      </c>
      <c r="L7" s="8" t="b">
        <v>1</v>
      </c>
      <c r="M7" s="9" t="s">
        <v>33</v>
      </c>
      <c r="N7" s="7"/>
      <c r="O7" s="8" t="b">
        <v>0</v>
      </c>
    </row>
    <row r="8" spans="2:19" ht="40.5" customHeight="1" x14ac:dyDescent="0.25">
      <c r="B8" s="52" t="s">
        <v>34</v>
      </c>
      <c r="C8" s="53" t="s">
        <v>35</v>
      </c>
      <c r="D8" s="52"/>
      <c r="E8" s="48" t="s">
        <v>27</v>
      </c>
      <c r="F8" s="49" t="s">
        <v>19</v>
      </c>
      <c r="G8" s="49" t="s">
        <v>20</v>
      </c>
      <c r="H8" s="39"/>
      <c r="I8" s="39" t="s">
        <v>21</v>
      </c>
      <c r="J8" s="39" t="s">
        <v>28</v>
      </c>
      <c r="K8" s="39" t="s">
        <v>23</v>
      </c>
      <c r="L8" s="8" t="b">
        <v>1</v>
      </c>
      <c r="M8" s="9" t="s">
        <v>33</v>
      </c>
      <c r="N8" s="7"/>
      <c r="O8" s="8" t="b">
        <v>0</v>
      </c>
    </row>
    <row r="9" spans="2:19" ht="70.5" customHeight="1" x14ac:dyDescent="0.25">
      <c r="B9" s="54" t="s">
        <v>36</v>
      </c>
      <c r="C9" s="54"/>
      <c r="D9" s="54" t="s">
        <v>37</v>
      </c>
      <c r="E9" s="50" t="s">
        <v>38</v>
      </c>
      <c r="F9" s="49" t="s">
        <v>19</v>
      </c>
      <c r="G9" s="49" t="s">
        <v>20</v>
      </c>
      <c r="H9" s="39"/>
      <c r="I9" s="39" t="s">
        <v>21</v>
      </c>
      <c r="J9" s="39" t="s">
        <v>28</v>
      </c>
      <c r="K9" s="39" t="s">
        <v>23</v>
      </c>
      <c r="L9" s="8" t="b">
        <v>0</v>
      </c>
      <c r="N9" s="7"/>
      <c r="O9" s="8" t="b">
        <v>0</v>
      </c>
      <c r="P9" s="37" t="s">
        <v>39</v>
      </c>
    </row>
    <row r="10" spans="2:19" ht="23.85" customHeight="1" x14ac:dyDescent="0.25">
      <c r="B10" s="44" t="s">
        <v>40</v>
      </c>
      <c r="C10" s="44"/>
      <c r="D10" s="44"/>
      <c r="E10" s="45"/>
      <c r="F10" s="46"/>
      <c r="G10" s="46"/>
      <c r="H10" s="38"/>
      <c r="I10" s="38"/>
      <c r="J10" s="39"/>
      <c r="K10" s="38"/>
      <c r="L10" s="5"/>
      <c r="M10" s="6"/>
      <c r="N10" s="7"/>
      <c r="O10" s="8" t="b">
        <v>0</v>
      </c>
    </row>
    <row r="11" spans="2:19" ht="57.75" customHeight="1" x14ac:dyDescent="0.25">
      <c r="B11" s="54" t="s">
        <v>41</v>
      </c>
      <c r="C11" s="54" t="s">
        <v>42</v>
      </c>
      <c r="D11" s="54" t="s">
        <v>43</v>
      </c>
      <c r="E11" s="50" t="s">
        <v>44</v>
      </c>
      <c r="F11" s="49" t="s">
        <v>19</v>
      </c>
      <c r="G11" s="49" t="s">
        <v>20</v>
      </c>
      <c r="H11" s="39"/>
      <c r="I11" s="39" t="s">
        <v>21</v>
      </c>
      <c r="J11" s="39" t="s">
        <v>28</v>
      </c>
      <c r="K11" s="39" t="s">
        <v>23</v>
      </c>
      <c r="L11" s="8" t="b">
        <v>1</v>
      </c>
      <c r="M11" s="7"/>
      <c r="N11" s="78" t="s">
        <v>45</v>
      </c>
      <c r="O11" s="8" t="b">
        <v>0</v>
      </c>
    </row>
    <row r="12" spans="2:19" ht="51.75" customHeight="1" x14ac:dyDescent="0.25">
      <c r="B12" s="54" t="s">
        <v>46</v>
      </c>
      <c r="C12" s="54"/>
      <c r="D12" s="54" t="s">
        <v>47</v>
      </c>
      <c r="E12" s="50" t="s">
        <v>38</v>
      </c>
      <c r="F12" s="49" t="s">
        <v>19</v>
      </c>
      <c r="G12" s="49" t="s">
        <v>20</v>
      </c>
      <c r="H12" s="39"/>
      <c r="I12" s="39" t="s">
        <v>21</v>
      </c>
      <c r="J12" s="39" t="s">
        <v>28</v>
      </c>
      <c r="K12" s="39" t="s">
        <v>23</v>
      </c>
      <c r="L12" s="8" t="b">
        <v>0</v>
      </c>
      <c r="M12" s="9" t="s">
        <v>48</v>
      </c>
      <c r="N12" s="7"/>
      <c r="O12" s="8" t="b">
        <v>0</v>
      </c>
    </row>
    <row r="13" spans="2:19" ht="23.85" customHeight="1" x14ac:dyDescent="0.25">
      <c r="B13" s="44" t="s">
        <v>49</v>
      </c>
      <c r="C13" s="44"/>
      <c r="D13" s="44"/>
      <c r="E13" s="45"/>
      <c r="F13" s="46"/>
      <c r="G13" s="46"/>
      <c r="H13" s="38"/>
      <c r="I13" s="38"/>
      <c r="J13" s="39"/>
      <c r="K13" s="38"/>
      <c r="L13" s="5"/>
      <c r="M13" s="6"/>
      <c r="N13" s="7"/>
      <c r="O13" s="8" t="b">
        <v>0</v>
      </c>
    </row>
    <row r="14" spans="2:19" ht="40.5" customHeight="1" x14ac:dyDescent="0.25">
      <c r="B14" s="47" t="s">
        <v>50</v>
      </c>
      <c r="C14" s="47" t="s">
        <v>51</v>
      </c>
      <c r="D14" s="47" t="s">
        <v>52</v>
      </c>
      <c r="E14" s="48" t="s">
        <v>27</v>
      </c>
      <c r="F14" s="49" t="s">
        <v>19</v>
      </c>
      <c r="G14" s="49" t="s">
        <v>20</v>
      </c>
      <c r="H14" s="39"/>
      <c r="I14" s="39" t="s">
        <v>21</v>
      </c>
      <c r="J14" s="39" t="s">
        <v>28</v>
      </c>
      <c r="K14" s="39" t="s">
        <v>23</v>
      </c>
      <c r="L14" s="8" t="b">
        <v>1</v>
      </c>
      <c r="M14" s="9" t="s">
        <v>53</v>
      </c>
      <c r="N14" s="7"/>
      <c r="O14" s="8" t="b">
        <v>0</v>
      </c>
    </row>
    <row r="15" spans="2:19" ht="23.85" customHeight="1" x14ac:dyDescent="0.25">
      <c r="B15" s="44" t="s">
        <v>54</v>
      </c>
      <c r="C15" s="44"/>
      <c r="D15" s="44"/>
      <c r="E15" s="45"/>
      <c r="F15" s="46"/>
      <c r="G15" s="46"/>
      <c r="H15" s="38"/>
      <c r="I15" s="38"/>
      <c r="J15" s="39"/>
      <c r="K15" s="38"/>
      <c r="L15" s="5"/>
      <c r="M15" s="6"/>
      <c r="N15" s="7"/>
      <c r="O15" s="8" t="b">
        <v>0</v>
      </c>
    </row>
    <row r="16" spans="2:19" ht="58.5" customHeight="1" x14ac:dyDescent="0.25">
      <c r="B16" s="54" t="s">
        <v>55</v>
      </c>
      <c r="C16" s="54" t="s">
        <v>56</v>
      </c>
      <c r="D16" s="54" t="s">
        <v>57</v>
      </c>
      <c r="E16" s="50" t="s">
        <v>58</v>
      </c>
      <c r="F16" s="49" t="s">
        <v>19</v>
      </c>
      <c r="G16" s="49" t="s">
        <v>20</v>
      </c>
      <c r="H16" s="39"/>
      <c r="I16" s="39" t="s">
        <v>21</v>
      </c>
      <c r="J16" s="39" t="s">
        <v>28</v>
      </c>
      <c r="K16" s="39" t="s">
        <v>23</v>
      </c>
      <c r="L16" s="8" t="b">
        <v>1</v>
      </c>
      <c r="M16" s="9" t="s">
        <v>59</v>
      </c>
      <c r="N16" s="9" t="s">
        <v>45</v>
      </c>
      <c r="O16" s="8" t="b">
        <v>0</v>
      </c>
    </row>
    <row r="17" spans="2:18" ht="71.650000000000006" customHeight="1" x14ac:dyDescent="0.25">
      <c r="B17" s="54" t="s">
        <v>60</v>
      </c>
      <c r="C17" s="54" t="s">
        <v>61</v>
      </c>
      <c r="D17" s="54"/>
      <c r="E17" s="50" t="s">
        <v>58</v>
      </c>
      <c r="F17" s="49" t="s">
        <v>19</v>
      </c>
      <c r="G17" s="49" t="s">
        <v>20</v>
      </c>
      <c r="H17" s="39"/>
      <c r="I17" s="39" t="s">
        <v>21</v>
      </c>
      <c r="J17" s="39" t="s">
        <v>28</v>
      </c>
      <c r="K17" s="39" t="s">
        <v>23</v>
      </c>
      <c r="L17" s="8" t="b">
        <v>1</v>
      </c>
      <c r="M17" s="9" t="s">
        <v>59</v>
      </c>
      <c r="N17" s="9" t="s">
        <v>45</v>
      </c>
      <c r="O17" s="8" t="b">
        <v>0</v>
      </c>
    </row>
    <row r="18" spans="2:18" s="55" customFormat="1" ht="42" customHeight="1" x14ac:dyDescent="0.25">
      <c r="B18" s="56"/>
      <c r="C18" s="56"/>
      <c r="D18" s="56"/>
      <c r="E18" s="57"/>
      <c r="F18" s="39"/>
      <c r="G18" s="39"/>
      <c r="H18" s="39"/>
      <c r="I18" s="39"/>
      <c r="J18" s="39"/>
      <c r="K18" s="39"/>
      <c r="L18" s="39"/>
      <c r="M18" s="39"/>
      <c r="N18" s="10"/>
      <c r="O18" s="10"/>
      <c r="P18" s="10"/>
      <c r="Q18" s="10"/>
      <c r="R18" s="10"/>
    </row>
    <row r="19" spans="2:18" s="1" customFormat="1" ht="19.350000000000001" customHeight="1" x14ac:dyDescent="0.25">
      <c r="B19" s="2" t="s">
        <v>62</v>
      </c>
      <c r="C19" s="2" t="s">
        <v>1</v>
      </c>
      <c r="D19" s="2" t="s">
        <v>2</v>
      </c>
      <c r="E19" s="3" t="s">
        <v>3</v>
      </c>
      <c r="F19" s="2" t="s">
        <v>4</v>
      </c>
      <c r="G19" s="2" t="s">
        <v>5</v>
      </c>
      <c r="H19" s="2"/>
      <c r="I19" s="2" t="s">
        <v>7</v>
      </c>
      <c r="J19" s="2" t="s">
        <v>8</v>
      </c>
      <c r="K19" s="2" t="s">
        <v>9</v>
      </c>
      <c r="L19" s="4" t="s">
        <v>10</v>
      </c>
      <c r="M19" s="4" t="s">
        <v>11</v>
      </c>
      <c r="N19" s="4" t="s">
        <v>12</v>
      </c>
      <c r="O19" s="4" t="s">
        <v>13</v>
      </c>
      <c r="P19" s="4" t="s">
        <v>14</v>
      </c>
    </row>
    <row r="20" spans="2:18" s="43" customFormat="1" ht="60" x14ac:dyDescent="0.25">
      <c r="B20" s="68" t="s">
        <v>63</v>
      </c>
      <c r="C20" s="69" t="s">
        <v>64</v>
      </c>
      <c r="D20" s="69" t="s">
        <v>65</v>
      </c>
      <c r="E20" s="70" t="s">
        <v>66</v>
      </c>
      <c r="F20" s="42" t="s">
        <v>19</v>
      </c>
      <c r="G20" s="42" t="s">
        <v>20</v>
      </c>
      <c r="H20" s="36"/>
      <c r="I20" s="36" t="s">
        <v>21</v>
      </c>
      <c r="J20" s="36" t="s">
        <v>28</v>
      </c>
      <c r="K20" s="36" t="s">
        <v>23</v>
      </c>
      <c r="L20" s="71" t="b">
        <v>1</v>
      </c>
      <c r="M20" s="77" t="s">
        <v>48</v>
      </c>
      <c r="N20" s="72"/>
      <c r="O20" s="71" t="b">
        <v>0</v>
      </c>
    </row>
    <row r="21" spans="2:18" ht="23.85" customHeight="1" x14ac:dyDescent="0.25">
      <c r="B21" s="44" t="s">
        <v>67</v>
      </c>
      <c r="C21" s="44"/>
      <c r="D21" s="44"/>
      <c r="E21" s="45"/>
      <c r="F21" s="46"/>
      <c r="G21" s="46"/>
      <c r="H21" s="38"/>
      <c r="I21" s="38"/>
      <c r="J21" s="39"/>
      <c r="K21" s="38"/>
      <c r="L21" s="5"/>
      <c r="M21" s="6"/>
      <c r="N21" s="7"/>
      <c r="O21" s="8" t="b">
        <v>0</v>
      </c>
    </row>
    <row r="22" spans="2:18" ht="76.5" customHeight="1" x14ac:dyDescent="0.25">
      <c r="B22" s="54" t="s">
        <v>68</v>
      </c>
      <c r="C22" s="54" t="s">
        <v>69</v>
      </c>
      <c r="D22" s="54" t="s">
        <v>70</v>
      </c>
      <c r="E22" s="50" t="s">
        <v>38</v>
      </c>
      <c r="F22" s="49" t="s">
        <v>19</v>
      </c>
      <c r="G22" s="49" t="s">
        <v>20</v>
      </c>
      <c r="H22" s="39"/>
      <c r="I22" s="39" t="s">
        <v>21</v>
      </c>
      <c r="J22" s="39" t="s">
        <v>28</v>
      </c>
      <c r="K22" s="39" t="s">
        <v>23</v>
      </c>
      <c r="L22" s="8" t="b">
        <v>1</v>
      </c>
      <c r="M22" s="9" t="s">
        <v>48</v>
      </c>
      <c r="N22" s="7"/>
      <c r="O22" s="8" t="b">
        <v>0</v>
      </c>
    </row>
    <row r="23" spans="2:18" ht="90" customHeight="1" x14ac:dyDescent="0.25">
      <c r="B23" s="54" t="s">
        <v>71</v>
      </c>
      <c r="C23" s="54" t="s">
        <v>72</v>
      </c>
      <c r="D23" s="54" t="s">
        <v>73</v>
      </c>
      <c r="E23" s="50" t="s">
        <v>38</v>
      </c>
      <c r="F23" s="49" t="s">
        <v>19</v>
      </c>
      <c r="G23" s="49" t="s">
        <v>20</v>
      </c>
      <c r="H23" s="39"/>
      <c r="I23" s="39" t="s">
        <v>21</v>
      </c>
      <c r="J23" s="39" t="s">
        <v>28</v>
      </c>
      <c r="K23" s="39" t="s">
        <v>23</v>
      </c>
      <c r="L23" s="8" t="b">
        <v>1</v>
      </c>
      <c r="M23" s="9" t="s">
        <v>48</v>
      </c>
      <c r="N23" s="7"/>
      <c r="O23" s="8" t="b">
        <v>0</v>
      </c>
    </row>
    <row r="24" spans="2:18" ht="81.75" customHeight="1" x14ac:dyDescent="0.25">
      <c r="B24" s="54" t="s">
        <v>74</v>
      </c>
      <c r="C24" s="54" t="s">
        <v>75</v>
      </c>
      <c r="D24" s="54" t="s">
        <v>76</v>
      </c>
      <c r="E24" s="50" t="s">
        <v>77</v>
      </c>
      <c r="F24" s="49" t="s">
        <v>19</v>
      </c>
      <c r="G24" s="49" t="s">
        <v>20</v>
      </c>
      <c r="H24" s="39"/>
      <c r="I24" s="39" t="s">
        <v>21</v>
      </c>
      <c r="J24" s="39" t="s">
        <v>28</v>
      </c>
      <c r="K24" s="39" t="s">
        <v>23</v>
      </c>
      <c r="L24" s="8" t="b">
        <v>0</v>
      </c>
      <c r="M24" s="9" t="s">
        <v>48</v>
      </c>
      <c r="N24" s="7"/>
      <c r="O24" s="8" t="b">
        <v>0</v>
      </c>
      <c r="P24" s="37" t="s">
        <v>78</v>
      </c>
    </row>
    <row r="25" spans="2:18" ht="60" x14ac:dyDescent="0.25">
      <c r="B25" s="54" t="s">
        <v>79</v>
      </c>
      <c r="C25" s="54" t="s">
        <v>80</v>
      </c>
      <c r="D25" s="54"/>
      <c r="E25" s="50" t="s">
        <v>38</v>
      </c>
      <c r="F25" s="49" t="s">
        <v>19</v>
      </c>
      <c r="G25" s="49" t="s">
        <v>20</v>
      </c>
      <c r="H25" s="39"/>
      <c r="I25" s="39" t="s">
        <v>21</v>
      </c>
      <c r="J25" s="39" t="s">
        <v>28</v>
      </c>
      <c r="K25" s="39" t="s">
        <v>23</v>
      </c>
      <c r="L25" s="8" t="b">
        <v>0</v>
      </c>
      <c r="M25" s="9" t="s">
        <v>48</v>
      </c>
      <c r="N25" s="7"/>
      <c r="O25" s="8" t="b">
        <v>0</v>
      </c>
    </row>
    <row r="26" spans="2:18" ht="36" customHeight="1" x14ac:dyDescent="0.25">
      <c r="B26" s="44" t="s">
        <v>81</v>
      </c>
      <c r="C26" s="44"/>
      <c r="D26" s="44"/>
      <c r="E26" s="45"/>
      <c r="F26" s="46"/>
      <c r="G26" s="46"/>
      <c r="H26" s="38"/>
      <c r="I26" s="38"/>
      <c r="J26" s="39"/>
      <c r="K26" s="38"/>
      <c r="L26" s="5"/>
      <c r="M26" s="6"/>
      <c r="N26" s="7"/>
      <c r="O26" s="8" t="b">
        <v>0</v>
      </c>
    </row>
    <row r="27" spans="2:18" ht="47.25" customHeight="1" x14ac:dyDescent="0.25">
      <c r="B27" s="54" t="s">
        <v>82</v>
      </c>
      <c r="C27" s="54" t="s">
        <v>83</v>
      </c>
      <c r="D27" s="54" t="s">
        <v>84</v>
      </c>
      <c r="E27" s="50" t="s">
        <v>38</v>
      </c>
      <c r="F27" s="49" t="s">
        <v>19</v>
      </c>
      <c r="G27" s="49" t="s">
        <v>20</v>
      </c>
      <c r="H27" s="39"/>
      <c r="I27" s="39" t="s">
        <v>21</v>
      </c>
      <c r="J27" s="39" t="s">
        <v>28</v>
      </c>
      <c r="K27" s="39" t="s">
        <v>23</v>
      </c>
      <c r="L27" s="8" t="b">
        <v>1</v>
      </c>
      <c r="M27" s="9" t="s">
        <v>48</v>
      </c>
      <c r="N27" s="7"/>
      <c r="O27" s="8" t="b">
        <v>0</v>
      </c>
    </row>
    <row r="28" spans="2:18" ht="58.5" customHeight="1" x14ac:dyDescent="0.25">
      <c r="B28" s="54" t="s">
        <v>85</v>
      </c>
      <c r="C28" s="54" t="s">
        <v>86</v>
      </c>
      <c r="D28" s="54" t="s">
        <v>87</v>
      </c>
      <c r="E28" s="50" t="s">
        <v>38</v>
      </c>
      <c r="F28" s="49" t="s">
        <v>19</v>
      </c>
      <c r="G28" s="49" t="s">
        <v>20</v>
      </c>
      <c r="H28" s="39"/>
      <c r="I28" s="39" t="s">
        <v>21</v>
      </c>
      <c r="J28" s="39" t="s">
        <v>28</v>
      </c>
      <c r="K28" s="39" t="s">
        <v>23</v>
      </c>
      <c r="L28" s="8" t="b">
        <v>1</v>
      </c>
      <c r="M28" s="9" t="s">
        <v>48</v>
      </c>
      <c r="N28" s="7"/>
      <c r="O28" s="8" t="b">
        <v>0</v>
      </c>
    </row>
    <row r="29" spans="2:18" ht="48.75" customHeight="1" x14ac:dyDescent="0.25">
      <c r="B29" s="50" t="s">
        <v>88</v>
      </c>
      <c r="C29" s="51" t="s">
        <v>89</v>
      </c>
      <c r="D29" s="51"/>
      <c r="E29" s="50" t="s">
        <v>90</v>
      </c>
      <c r="F29" s="49" t="s">
        <v>19</v>
      </c>
      <c r="G29" s="49" t="s">
        <v>20</v>
      </c>
      <c r="H29" s="39"/>
      <c r="I29" s="39" t="s">
        <v>21</v>
      </c>
      <c r="J29" s="39" t="s">
        <v>28</v>
      </c>
      <c r="K29" s="39" t="s">
        <v>23</v>
      </c>
      <c r="L29" s="8" t="b">
        <v>0</v>
      </c>
      <c r="M29" s="5"/>
      <c r="N29" s="7"/>
      <c r="O29" s="8" t="b">
        <v>0</v>
      </c>
    </row>
    <row r="30" spans="2:18" ht="40.5" customHeight="1" x14ac:dyDescent="0.25">
      <c r="B30" s="50" t="s">
        <v>91</v>
      </c>
      <c r="C30" s="51" t="s">
        <v>92</v>
      </c>
      <c r="D30" s="51"/>
      <c r="E30" s="50" t="s">
        <v>93</v>
      </c>
      <c r="F30" s="49" t="s">
        <v>19</v>
      </c>
      <c r="G30" s="49" t="s">
        <v>20</v>
      </c>
      <c r="H30" s="39"/>
      <c r="I30" s="39" t="s">
        <v>21</v>
      </c>
      <c r="J30" s="39" t="s">
        <v>28</v>
      </c>
      <c r="K30" s="39" t="s">
        <v>23</v>
      </c>
      <c r="L30" s="8" t="b">
        <v>0</v>
      </c>
      <c r="M30" s="5"/>
      <c r="N30" s="7"/>
      <c r="O30" s="8" t="b">
        <v>0</v>
      </c>
    </row>
    <row r="31" spans="2:18" ht="66" customHeight="1" x14ac:dyDescent="0.25">
      <c r="B31" s="74" t="s">
        <v>94</v>
      </c>
      <c r="C31" s="54"/>
      <c r="D31" s="54" t="s">
        <v>95</v>
      </c>
      <c r="E31" s="50" t="s">
        <v>38</v>
      </c>
      <c r="F31" s="49" t="s">
        <v>19</v>
      </c>
      <c r="G31" s="49" t="s">
        <v>20</v>
      </c>
      <c r="H31" s="39"/>
      <c r="I31" s="39" t="s">
        <v>21</v>
      </c>
      <c r="J31" s="39" t="s">
        <v>28</v>
      </c>
      <c r="K31" s="39" t="s">
        <v>23</v>
      </c>
      <c r="L31" s="8" t="b">
        <v>0</v>
      </c>
      <c r="M31" s="9" t="s">
        <v>48</v>
      </c>
      <c r="N31" s="7"/>
      <c r="O31" s="8" t="b">
        <v>0</v>
      </c>
    </row>
    <row r="32" spans="2:18" ht="49.5" customHeight="1" x14ac:dyDescent="0.25">
      <c r="B32" s="74"/>
      <c r="C32" s="54"/>
      <c r="D32" s="54" t="s">
        <v>96</v>
      </c>
      <c r="E32" s="50" t="s">
        <v>38</v>
      </c>
      <c r="F32" s="49" t="s">
        <v>19</v>
      </c>
      <c r="G32" s="49" t="s">
        <v>20</v>
      </c>
      <c r="H32" s="39"/>
      <c r="I32" s="39" t="s">
        <v>21</v>
      </c>
      <c r="J32" s="39" t="s">
        <v>28</v>
      </c>
      <c r="K32" s="39" t="s">
        <v>23</v>
      </c>
      <c r="L32" s="8" t="b">
        <v>0</v>
      </c>
      <c r="M32" s="9" t="s">
        <v>48</v>
      </c>
      <c r="N32" s="7"/>
      <c r="O32" s="8" t="b">
        <v>0</v>
      </c>
    </row>
    <row r="33" spans="2:16" ht="23.85" customHeight="1" x14ac:dyDescent="0.25">
      <c r="B33" s="44" t="s">
        <v>97</v>
      </c>
      <c r="C33" s="44"/>
      <c r="D33" s="44"/>
      <c r="E33" s="45"/>
      <c r="F33" s="46"/>
      <c r="G33" s="46"/>
      <c r="H33" s="38"/>
      <c r="I33" s="38"/>
      <c r="J33" s="39"/>
      <c r="K33" s="38"/>
      <c r="L33" s="5"/>
      <c r="M33" s="6"/>
      <c r="N33" s="7"/>
      <c r="O33" s="8" t="b">
        <v>0</v>
      </c>
    </row>
    <row r="34" spans="2:16" ht="81.75" customHeight="1" x14ac:dyDescent="0.25">
      <c r="B34" s="54" t="s">
        <v>98</v>
      </c>
      <c r="C34" s="54" t="s">
        <v>99</v>
      </c>
      <c r="D34" s="54" t="s">
        <v>100</v>
      </c>
      <c r="E34" s="50" t="s">
        <v>101</v>
      </c>
      <c r="F34" s="49" t="s">
        <v>19</v>
      </c>
      <c r="G34" s="49" t="s">
        <v>20</v>
      </c>
      <c r="H34" s="39"/>
      <c r="I34" s="39" t="s">
        <v>21</v>
      </c>
      <c r="J34" s="39" t="s">
        <v>28</v>
      </c>
      <c r="K34" s="39" t="s">
        <v>23</v>
      </c>
      <c r="L34" s="8" t="b">
        <v>1</v>
      </c>
      <c r="M34" s="9" t="s">
        <v>102</v>
      </c>
      <c r="N34" s="7"/>
      <c r="O34" s="8" t="b">
        <v>0</v>
      </c>
    </row>
    <row r="35" spans="2:16" ht="72" customHeight="1" x14ac:dyDescent="0.25">
      <c r="B35" s="54" t="s">
        <v>103</v>
      </c>
      <c r="C35" s="54" t="s">
        <v>104</v>
      </c>
      <c r="D35" s="54"/>
      <c r="E35" s="50" t="s">
        <v>38</v>
      </c>
      <c r="F35" s="49" t="s">
        <v>19</v>
      </c>
      <c r="G35" s="49" t="s">
        <v>20</v>
      </c>
      <c r="H35" s="39"/>
      <c r="I35" s="39" t="s">
        <v>21</v>
      </c>
      <c r="J35" s="39" t="s">
        <v>28</v>
      </c>
      <c r="K35" s="39" t="s">
        <v>23</v>
      </c>
      <c r="L35" s="8" t="b">
        <v>0</v>
      </c>
      <c r="M35" s="9" t="s">
        <v>48</v>
      </c>
      <c r="N35" s="7"/>
      <c r="O35" s="8" t="b">
        <v>0</v>
      </c>
    </row>
    <row r="36" spans="2:16" ht="40.5" customHeight="1" x14ac:dyDescent="0.25">
      <c r="B36" s="54" t="s">
        <v>105</v>
      </c>
      <c r="C36" s="54" t="s">
        <v>106</v>
      </c>
      <c r="D36" s="54" t="s">
        <v>107</v>
      </c>
      <c r="E36" s="50" t="s">
        <v>101</v>
      </c>
      <c r="F36" s="49" t="s">
        <v>19</v>
      </c>
      <c r="G36" s="49" t="s">
        <v>20</v>
      </c>
      <c r="H36" s="39"/>
      <c r="I36" s="39" t="s">
        <v>21</v>
      </c>
      <c r="J36" s="39" t="s">
        <v>28</v>
      </c>
      <c r="K36" s="39" t="s">
        <v>23</v>
      </c>
      <c r="L36" s="8" t="b">
        <v>0</v>
      </c>
      <c r="M36" s="9" t="s">
        <v>108</v>
      </c>
      <c r="N36" s="7"/>
      <c r="O36" s="8" t="b">
        <v>0</v>
      </c>
      <c r="P36" s="37" t="s">
        <v>109</v>
      </c>
    </row>
    <row r="37" spans="2:16" ht="23.85" customHeight="1" x14ac:dyDescent="0.25">
      <c r="B37" s="44" t="s">
        <v>110</v>
      </c>
      <c r="C37" s="44"/>
      <c r="D37" s="44"/>
      <c r="E37" s="45"/>
      <c r="F37" s="46"/>
      <c r="G37" s="46"/>
      <c r="H37" s="38"/>
      <c r="I37" s="38"/>
      <c r="J37" s="39"/>
      <c r="K37" s="38"/>
      <c r="L37" s="5"/>
      <c r="M37" s="6"/>
      <c r="N37" s="7"/>
      <c r="O37" s="8" t="b">
        <v>0</v>
      </c>
    </row>
    <row r="38" spans="2:16" ht="40.5" customHeight="1" x14ac:dyDescent="0.25">
      <c r="B38" s="54" t="s">
        <v>111</v>
      </c>
      <c r="C38" s="54"/>
      <c r="D38" s="54" t="s">
        <v>112</v>
      </c>
      <c r="E38" s="50" t="s">
        <v>101</v>
      </c>
      <c r="F38" s="49" t="s">
        <v>19</v>
      </c>
      <c r="G38" s="49" t="s">
        <v>20</v>
      </c>
      <c r="H38" s="39"/>
      <c r="I38" s="39" t="s">
        <v>21</v>
      </c>
      <c r="J38" s="39" t="s">
        <v>28</v>
      </c>
      <c r="K38" s="39" t="s">
        <v>23</v>
      </c>
      <c r="L38" s="8" t="b">
        <v>0</v>
      </c>
      <c r="M38" s="5"/>
      <c r="N38" s="7"/>
      <c r="O38" s="8" t="b">
        <v>0</v>
      </c>
    </row>
    <row r="39" spans="2:16" ht="72" customHeight="1" x14ac:dyDescent="0.25">
      <c r="B39" s="54" t="s">
        <v>113</v>
      </c>
      <c r="C39" s="54"/>
      <c r="D39" s="54" t="s">
        <v>114</v>
      </c>
      <c r="E39" s="50" t="s">
        <v>58</v>
      </c>
      <c r="F39" s="49" t="s">
        <v>19</v>
      </c>
      <c r="G39" s="49" t="s">
        <v>20</v>
      </c>
      <c r="H39" s="39"/>
      <c r="I39" s="39" t="s">
        <v>21</v>
      </c>
      <c r="J39" s="39" t="s">
        <v>28</v>
      </c>
      <c r="K39" s="39" t="s">
        <v>23</v>
      </c>
      <c r="L39" s="8" t="b">
        <v>1</v>
      </c>
      <c r="M39" s="9" t="s">
        <v>115</v>
      </c>
      <c r="N39" s="7"/>
      <c r="O39" s="8" t="b">
        <v>0</v>
      </c>
      <c r="P39" s="37" t="s">
        <v>116</v>
      </c>
    </row>
    <row r="40" spans="2:16" s="55" customFormat="1" ht="36.4" customHeight="1" x14ac:dyDescent="0.25">
      <c r="B40" s="56"/>
      <c r="C40" s="56"/>
      <c r="D40" s="56"/>
      <c r="E40" s="57"/>
      <c r="F40" s="39"/>
      <c r="G40" s="39"/>
      <c r="H40" s="39"/>
      <c r="I40" s="39"/>
      <c r="J40" s="39"/>
      <c r="K40" s="56"/>
      <c r="L40" s="6"/>
      <c r="M40" s="12"/>
      <c r="N40" s="13"/>
      <c r="O40" s="14"/>
    </row>
    <row r="41" spans="2:16" s="1" customFormat="1" ht="27.6" customHeight="1" x14ac:dyDescent="0.25">
      <c r="B41" s="2" t="s">
        <v>117</v>
      </c>
      <c r="C41" s="2" t="s">
        <v>1</v>
      </c>
      <c r="D41" s="2" t="s">
        <v>2</v>
      </c>
      <c r="E41" s="3" t="s">
        <v>3</v>
      </c>
      <c r="F41" s="2" t="s">
        <v>4</v>
      </c>
      <c r="G41" s="2" t="s">
        <v>5</v>
      </c>
      <c r="H41" s="2"/>
      <c r="I41" s="2" t="s">
        <v>7</v>
      </c>
      <c r="J41" s="2" t="s">
        <v>8</v>
      </c>
      <c r="K41" s="2" t="s">
        <v>9</v>
      </c>
      <c r="L41" s="4" t="s">
        <v>10</v>
      </c>
      <c r="M41" s="4" t="s">
        <v>11</v>
      </c>
      <c r="N41" s="4" t="s">
        <v>12</v>
      </c>
      <c r="O41" s="4" t="s">
        <v>13</v>
      </c>
      <c r="P41" s="4" t="s">
        <v>14</v>
      </c>
    </row>
    <row r="42" spans="2:16" ht="60" x14ac:dyDescent="0.25">
      <c r="B42" s="58" t="s">
        <v>118</v>
      </c>
      <c r="C42" s="58"/>
      <c r="D42" s="58"/>
      <c r="E42" s="59" t="s">
        <v>119</v>
      </c>
      <c r="F42" s="60" t="s">
        <v>19</v>
      </c>
      <c r="G42" s="60" t="s">
        <v>20</v>
      </c>
      <c r="H42" s="60"/>
      <c r="I42" s="60" t="s">
        <v>21</v>
      </c>
      <c r="J42" s="60" t="s">
        <v>28</v>
      </c>
      <c r="K42" s="60" t="s">
        <v>23</v>
      </c>
      <c r="L42" s="11" t="b">
        <v>0</v>
      </c>
    </row>
    <row r="43" spans="2:16" ht="135" x14ac:dyDescent="0.25">
      <c r="B43" s="62" t="s">
        <v>120</v>
      </c>
      <c r="C43" s="62"/>
      <c r="D43" s="66" t="s">
        <v>121</v>
      </c>
      <c r="E43" s="64" t="s">
        <v>122</v>
      </c>
      <c r="F43" s="60" t="s">
        <v>19</v>
      </c>
      <c r="G43" s="60" t="s">
        <v>20</v>
      </c>
      <c r="H43" s="60"/>
      <c r="I43" s="60" t="s">
        <v>21</v>
      </c>
      <c r="J43" s="60" t="s">
        <v>28</v>
      </c>
      <c r="K43" s="60" t="s">
        <v>23</v>
      </c>
      <c r="L43" s="11" t="b">
        <v>1</v>
      </c>
      <c r="O43" s="8" t="b">
        <v>0</v>
      </c>
    </row>
    <row r="44" spans="2:16" ht="105" x14ac:dyDescent="0.25">
      <c r="B44" s="62" t="s">
        <v>123</v>
      </c>
      <c r="C44" s="62"/>
      <c r="D44" s="62" t="s">
        <v>124</v>
      </c>
      <c r="E44" s="64" t="s">
        <v>122</v>
      </c>
      <c r="F44" s="60" t="s">
        <v>19</v>
      </c>
      <c r="G44" s="60" t="s">
        <v>20</v>
      </c>
      <c r="H44" s="60"/>
      <c r="I44" s="60" t="s">
        <v>21</v>
      </c>
      <c r="J44" s="60" t="s">
        <v>28</v>
      </c>
      <c r="K44" s="60" t="s">
        <v>23</v>
      </c>
      <c r="L44" s="11" t="b">
        <v>1</v>
      </c>
      <c r="M44" s="9" t="s">
        <v>45</v>
      </c>
      <c r="O44" s="8" t="b">
        <v>0</v>
      </c>
    </row>
    <row r="45" spans="2:16" ht="40.5" customHeight="1" x14ac:dyDescent="0.25">
      <c r="B45" s="62" t="s">
        <v>125</v>
      </c>
      <c r="C45" s="62"/>
      <c r="D45" s="62"/>
      <c r="E45" s="63" t="s">
        <v>126</v>
      </c>
      <c r="F45" s="60" t="s">
        <v>19</v>
      </c>
      <c r="G45" s="60" t="s">
        <v>20</v>
      </c>
      <c r="H45" s="60"/>
      <c r="I45" s="60" t="s">
        <v>21</v>
      </c>
      <c r="J45" s="60" t="s">
        <v>28</v>
      </c>
      <c r="K45" s="60" t="s">
        <v>23</v>
      </c>
      <c r="L45" s="11" t="b">
        <v>0</v>
      </c>
      <c r="O45" s="8" t="b">
        <v>0</v>
      </c>
    </row>
    <row r="46" spans="2:16" ht="40.5" customHeight="1" x14ac:dyDescent="0.25">
      <c r="B46" s="62" t="s">
        <v>127</v>
      </c>
      <c r="C46" s="62"/>
      <c r="D46" s="62" t="s">
        <v>128</v>
      </c>
      <c r="E46" s="64" t="s">
        <v>101</v>
      </c>
      <c r="F46" s="60" t="s">
        <v>129</v>
      </c>
      <c r="G46" s="60" t="s">
        <v>129</v>
      </c>
      <c r="H46" s="60"/>
      <c r="I46" s="60" t="s">
        <v>21</v>
      </c>
      <c r="J46" s="60" t="s">
        <v>129</v>
      </c>
      <c r="K46" s="60" t="s">
        <v>23</v>
      </c>
      <c r="L46" s="11" t="b">
        <v>0</v>
      </c>
      <c r="O46" s="8" t="b">
        <v>0</v>
      </c>
    </row>
    <row r="47" spans="2:16" ht="57.75" customHeight="1" x14ac:dyDescent="0.25">
      <c r="B47" s="62" t="s">
        <v>130</v>
      </c>
      <c r="C47" s="62"/>
      <c r="D47" s="62"/>
      <c r="E47" s="64" t="s">
        <v>58</v>
      </c>
      <c r="F47" s="60" t="s">
        <v>19</v>
      </c>
      <c r="G47" s="60" t="s">
        <v>19</v>
      </c>
      <c r="H47" s="60"/>
      <c r="I47" s="60" t="s">
        <v>21</v>
      </c>
      <c r="J47" s="60" t="s">
        <v>28</v>
      </c>
      <c r="K47" s="60" t="s">
        <v>23</v>
      </c>
      <c r="L47" s="11" t="b">
        <v>1</v>
      </c>
      <c r="M47" s="9" t="s">
        <v>59</v>
      </c>
      <c r="N47" s="9" t="s">
        <v>45</v>
      </c>
      <c r="O47" s="8" t="b">
        <v>0</v>
      </c>
    </row>
    <row r="48" spans="2:16" x14ac:dyDescent="0.25">
      <c r="O48" s="61"/>
      <c r="P48" s="5"/>
    </row>
  </sheetData>
  <mergeCells count="1">
    <mergeCell ref="B31:B32"/>
  </mergeCells>
  <dataValidations count="14">
    <dataValidation type="list" allowBlank="1" showInputMessage="1" showErrorMessage="1" sqref="M7" xr:uid="{BCF1C5DD-D2D5-4F6B-89F7-292F199A8D80}">
      <formula1>"Direct Solar, Rooftop Solar, Utility Solar (&gt;100 MW), Mini grid Solar, Bio Energy, Geothermal, Hydro, Wind"</formula1>
    </dataValidation>
    <dataValidation type="list" allowBlank="1" showInputMessage="1" showErrorMessage="1" sqref="M4" xr:uid="{FD357A40-184E-4963-AF63-60D657A512EF}">
      <formula1>"Energy Generation and Access, Low Emission Transport, Energy Efficiency and Reduced Energy Intensity, Forestry and Land Use"</formula1>
    </dataValidation>
    <dataValidation type="list" allowBlank="1" showInputMessage="1" showErrorMessage="1" sqref="M8" xr:uid="{3BD2F5DD-2805-415F-AA7A-D1B6016B4CC0}">
      <formula1>"Battery, Thermal, Mechanical, Hydrogen, Other"</formula1>
    </dataValidation>
    <dataValidation type="list" allowBlank="1" showInputMessage="1" showErrorMessage="1" sqref="M14" xr:uid="{10E76B21-C951-4005-8BD4-2D0B88C2D463}">
      <formula1>"Efficient Appliances, Industrial Processes &amp; Manufacturing Efficiency, Building Efficiency, Public Infrastructure and Services."</formula1>
    </dataValidation>
    <dataValidation type="list" allowBlank="1" showInputMessage="1" showErrorMessage="1" sqref="N16:N17 N47" xr:uid="{24E4A3EB-004B-4934-9B31-9CF16B7D4D37}">
      <formula1>"Contributes to (PMF) A4.1 Coverage/scale of ecosystems protected and strengthened in response to climate variability and change"</formula1>
    </dataValidation>
    <dataValidation type="list" allowBlank="1" showInputMessage="1" showErrorMessage="1" sqref="M12 M20 M22:M25 M27:M28 M35 M31:M32" xr:uid="{6C59AF73-B8FA-4C3B-9D74-806A85208DC3}">
      <formula1>"Male, Female"</formula1>
    </dataValidation>
    <dataValidation type="list" allowBlank="1" showInputMessage="1" showErrorMessage="1" sqref="M34" xr:uid="{090CAFF7-E796-465E-A530-52D37714725F}">
      <formula1>"Buildings, Transport infrastructure, Water sanitation and energy systems, Protective and coastal infrastructure, Productive and market infrastructure, Other"</formula1>
    </dataValidation>
    <dataValidation type="list" allowBlank="1" showInputMessage="1" showErrorMessage="1" sqref="M36" xr:uid="{08BF5493-8A15-4439-B03E-7BC3CD1EEA27}">
      <formula1>"Social infrastructure, Economic infrastructure, Productive assets, Basic services infrastructure, Other"</formula1>
    </dataValidation>
    <dataValidation type="list" allowBlank="1" showInputMessage="1" showErrorMessage="1" sqref="M39" xr:uid="{9BD8CCC7-4F90-4244-9548-FFBBC70A4F3A}">
      <formula1>"Forest ecosystems, Grassland ecosystems, Dryland ecosystems, Wetland ecosystems, Freshwater ecosystems, Coastal or marine ecosystems"</formula1>
    </dataValidation>
    <dataValidation type="list" allowBlank="1" showInputMessage="1" showErrorMessage="1" sqref="N4" xr:uid="{9CAEEFB8-A424-421C-8BB3-ABF4812325AE}">
      <formula1>"Reduction of current emissions, Avoidance and substitution, Removal and sequestration"</formula1>
    </dataValidation>
    <dataValidation type="list" allowBlank="1" showInputMessage="1" showErrorMessage="1" sqref="N11" xr:uid="{0BB1D022-B9FC-4886-BA79-3886DB9BE44A}">
      <formula1>"fuel switch, vehicle replacement, modal shift"</formula1>
    </dataValidation>
    <dataValidation type="list" allowBlank="1" showInputMessage="1" showErrorMessage="1" sqref="M16:M17 M47" xr:uid="{2795201D-459F-4FF7-B33F-C31DDE90362C}">
      <formula1>"Forest Land (reforestation), Forest Land (afforestation), Cropland, Grassland, Wetlands, Settlements, Coastal ecosystems, other. "</formula1>
    </dataValidation>
    <dataValidation type="list" allowBlank="1" showInputMessage="1" showErrorMessage="1" sqref="N18:R18" xr:uid="{84C3DDE1-2010-463D-BED1-3E5ED141D16F}">
      <formula1>"Indigenous and traditional territories, Benefits biodiversity, Newly Protected, Indigenous ownership, Female ownership"</formula1>
    </dataValidation>
    <dataValidation type="list" allowBlank="1" showInputMessage="1" showErrorMessage="1" sqref="M44" xr:uid="{FCC0CFE8-995B-4907-8A8B-8057D965A76C}">
      <formula1>"Indigenous People, Local Community, Rural, Urban, Persons with disability"</formula1>
    </dataValidation>
  </dataValidation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3085-329C-483E-BBEC-FF2FB8ECC87F}">
  <dimension ref="A1:M52"/>
  <sheetViews>
    <sheetView showGridLines="0" tabSelected="1" workbookViewId="0">
      <selection activeCell="C50" sqref="C50"/>
    </sheetView>
  </sheetViews>
  <sheetFormatPr defaultColWidth="9.140625" defaultRowHeight="15" x14ac:dyDescent="0.25"/>
  <cols>
    <col min="1" max="1" width="6.85546875" style="15" customWidth="1"/>
    <col min="2" max="2" width="121.28515625" style="15" customWidth="1"/>
    <col min="3" max="3" width="100" style="15" customWidth="1"/>
    <col min="4" max="5" width="22.42578125" style="15" customWidth="1"/>
    <col min="6" max="6" width="15" style="15" customWidth="1"/>
    <col min="7" max="7" width="18" style="15" customWidth="1"/>
    <col min="8" max="8" width="11.28515625" style="15" customWidth="1"/>
    <col min="9" max="9" width="20.85546875" style="15" customWidth="1"/>
    <col min="10" max="10" width="17.7109375" style="15" customWidth="1"/>
    <col min="11" max="11" width="15.42578125" style="15" customWidth="1"/>
    <col min="12" max="12" width="25.85546875" style="15" customWidth="1"/>
    <col min="13" max="13" width="24.28515625" style="15" customWidth="1"/>
    <col min="14" max="16384" width="9.140625" style="15"/>
  </cols>
  <sheetData>
    <row r="1" spans="1:13" ht="15" customHeight="1" x14ac:dyDescent="0.25">
      <c r="A1" s="23"/>
    </row>
    <row r="2" spans="1:13" s="20" customFormat="1" x14ac:dyDescent="0.25">
      <c r="A2" s="32"/>
      <c r="B2" s="21" t="s">
        <v>131</v>
      </c>
      <c r="C2" s="21" t="s">
        <v>132</v>
      </c>
      <c r="D2" s="21" t="s">
        <v>133</v>
      </c>
      <c r="E2" s="21" t="s">
        <v>134</v>
      </c>
      <c r="F2" s="21" t="s">
        <v>135</v>
      </c>
      <c r="G2" s="21" t="s">
        <v>136</v>
      </c>
      <c r="H2" s="21" t="s">
        <v>6</v>
      </c>
      <c r="I2" s="21" t="s">
        <v>137</v>
      </c>
      <c r="J2" s="21" t="s">
        <v>138</v>
      </c>
      <c r="K2" s="21" t="s">
        <v>139</v>
      </c>
      <c r="L2" s="21" t="s">
        <v>140</v>
      </c>
      <c r="M2" s="21" t="s">
        <v>141</v>
      </c>
    </row>
    <row r="3" spans="1:13" s="17" customFormat="1" x14ac:dyDescent="0.25">
      <c r="A3" s="19"/>
      <c r="B3" s="18"/>
      <c r="C3" s="18"/>
      <c r="D3" s="18"/>
      <c r="E3" s="18"/>
      <c r="F3" s="18">
        <v>2024</v>
      </c>
      <c r="G3" s="18">
        <v>2025</v>
      </c>
      <c r="H3" s="18"/>
      <c r="I3" s="19" t="s">
        <v>142</v>
      </c>
      <c r="J3" s="18"/>
      <c r="K3" s="18"/>
      <c r="L3" s="19" t="s">
        <v>142</v>
      </c>
      <c r="M3" s="19" t="s">
        <v>143</v>
      </c>
    </row>
    <row r="4" spans="1:13" s="26" customFormat="1" x14ac:dyDescent="0.25">
      <c r="A4" s="31"/>
    </row>
    <row r="5" spans="1:13" s="26" customFormat="1" ht="32.450000000000003" customHeight="1" x14ac:dyDescent="0.25">
      <c r="A5" s="31"/>
      <c r="B5" s="27" t="s">
        <v>144</v>
      </c>
    </row>
    <row r="6" spans="1:13" ht="65.25" customHeight="1" x14ac:dyDescent="0.25">
      <c r="A6" s="23">
        <v>1</v>
      </c>
      <c r="B6" s="26" t="s">
        <v>145</v>
      </c>
      <c r="C6" s="16" t="s">
        <v>146</v>
      </c>
      <c r="D6" s="30" t="s">
        <v>27</v>
      </c>
      <c r="E6" s="30" t="s">
        <v>27</v>
      </c>
      <c r="F6" s="15">
        <v>75</v>
      </c>
      <c r="G6" s="15">
        <v>21</v>
      </c>
      <c r="H6" s="29">
        <v>0</v>
      </c>
      <c r="I6" s="29">
        <f>F6+G6</f>
        <v>96</v>
      </c>
      <c r="K6" s="15">
        <v>85</v>
      </c>
      <c r="L6" s="33">
        <f t="shared" ref="L6:L29" si="0">IFERROR(F6/K6,"")</f>
        <v>0.88235294117647056</v>
      </c>
    </row>
    <row r="7" spans="1:13" ht="32.450000000000003" customHeight="1" x14ac:dyDescent="0.25">
      <c r="A7" s="23">
        <v>2</v>
      </c>
      <c r="B7" s="15" t="s">
        <v>147</v>
      </c>
      <c r="C7" s="15" t="s">
        <v>148</v>
      </c>
      <c r="D7" s="28" t="s">
        <v>149</v>
      </c>
      <c r="E7" s="28" t="s">
        <v>150</v>
      </c>
      <c r="F7" s="15">
        <v>100</v>
      </c>
      <c r="G7" s="15">
        <v>50</v>
      </c>
      <c r="H7" s="15">
        <v>0</v>
      </c>
      <c r="I7" s="29">
        <f t="shared" ref="I7:I8" si="1">F7+G7</f>
        <v>150</v>
      </c>
      <c r="J7" s="15">
        <v>500</v>
      </c>
      <c r="K7" s="15">
        <v>1000</v>
      </c>
      <c r="L7" s="33">
        <f t="shared" si="0"/>
        <v>0.1</v>
      </c>
    </row>
    <row r="8" spans="1:13" ht="40.15" customHeight="1" x14ac:dyDescent="0.25">
      <c r="A8" s="23">
        <v>3</v>
      </c>
      <c r="B8" s="15" t="s">
        <v>151</v>
      </c>
      <c r="C8" s="16" t="s">
        <v>152</v>
      </c>
      <c r="D8" s="28" t="s">
        <v>149</v>
      </c>
      <c r="E8" s="28" t="s">
        <v>150</v>
      </c>
      <c r="F8" s="15">
        <v>100</v>
      </c>
      <c r="G8" s="15">
        <v>50</v>
      </c>
      <c r="H8" s="15">
        <v>0</v>
      </c>
      <c r="I8" s="29">
        <f t="shared" si="1"/>
        <v>150</v>
      </c>
      <c r="J8" s="15">
        <v>500</v>
      </c>
      <c r="K8" s="15">
        <v>1000</v>
      </c>
      <c r="L8" s="33">
        <f>IFERROR(F8/K8,"")</f>
        <v>0.1</v>
      </c>
    </row>
    <row r="9" spans="1:13" ht="32.450000000000003" customHeight="1" x14ac:dyDescent="0.25">
      <c r="A9" s="23"/>
      <c r="L9" s="33"/>
    </row>
    <row r="10" spans="1:13" s="26" customFormat="1" ht="32.450000000000003" customHeight="1" x14ac:dyDescent="0.25">
      <c r="A10" s="31"/>
      <c r="B10" s="27" t="s">
        <v>153</v>
      </c>
      <c r="L10" s="33" t="str">
        <f t="shared" si="0"/>
        <v/>
      </c>
    </row>
    <row r="11" spans="1:13" ht="32.450000000000003" hidden="1" customHeight="1" x14ac:dyDescent="0.25">
      <c r="A11" s="23">
        <v>1</v>
      </c>
      <c r="B11" s="15" t="s">
        <v>154</v>
      </c>
      <c r="C11" s="16"/>
      <c r="D11" s="30" t="s">
        <v>155</v>
      </c>
      <c r="E11" s="30" t="s">
        <v>156</v>
      </c>
      <c r="F11" s="15">
        <v>13</v>
      </c>
      <c r="G11" s="15">
        <v>0</v>
      </c>
      <c r="H11" s="15">
        <v>0</v>
      </c>
      <c r="J11" s="15">
        <v>5</v>
      </c>
      <c r="K11" s="15">
        <v>15</v>
      </c>
      <c r="L11" s="33">
        <f t="shared" si="0"/>
        <v>0.8666666666666667</v>
      </c>
    </row>
    <row r="12" spans="1:13" ht="32.450000000000003" hidden="1" customHeight="1" x14ac:dyDescent="0.25">
      <c r="A12" s="23">
        <v>2</v>
      </c>
      <c r="B12" s="15" t="s">
        <v>157</v>
      </c>
      <c r="D12" s="15" t="s">
        <v>158</v>
      </c>
      <c r="F12" s="15">
        <v>100</v>
      </c>
      <c r="G12" s="15">
        <v>100</v>
      </c>
      <c r="H12" s="15">
        <v>0</v>
      </c>
      <c r="K12" s="15">
        <v>100</v>
      </c>
      <c r="L12" s="33">
        <f t="shared" si="0"/>
        <v>1</v>
      </c>
    </row>
    <row r="13" spans="1:13" ht="32.450000000000003" hidden="1" customHeight="1" x14ac:dyDescent="0.25">
      <c r="A13" s="23">
        <v>3</v>
      </c>
      <c r="B13" s="15" t="s">
        <v>159</v>
      </c>
      <c r="D13" s="15" t="s">
        <v>158</v>
      </c>
      <c r="F13" s="15">
        <v>8</v>
      </c>
      <c r="G13" s="15">
        <v>0</v>
      </c>
      <c r="H13" s="15">
        <v>0</v>
      </c>
      <c r="J13" s="15">
        <v>10</v>
      </c>
      <c r="K13" s="15">
        <v>15</v>
      </c>
      <c r="L13" s="33">
        <f t="shared" si="0"/>
        <v>0.53333333333333333</v>
      </c>
    </row>
    <row r="14" spans="1:13" ht="32.450000000000003" hidden="1" customHeight="1" x14ac:dyDescent="0.25">
      <c r="A14" s="23">
        <v>4</v>
      </c>
      <c r="B14" s="15" t="s">
        <v>160</v>
      </c>
      <c r="D14" s="15" t="s">
        <v>161</v>
      </c>
      <c r="F14" s="15">
        <v>1</v>
      </c>
      <c r="G14" s="15">
        <v>0</v>
      </c>
      <c r="H14" s="15">
        <v>0</v>
      </c>
      <c r="J14" s="15">
        <v>1</v>
      </c>
      <c r="K14" s="15">
        <v>1</v>
      </c>
      <c r="L14" s="33">
        <f t="shared" si="0"/>
        <v>1</v>
      </c>
    </row>
    <row r="15" spans="1:13" ht="32.450000000000003" hidden="1" customHeight="1" x14ac:dyDescent="0.25">
      <c r="A15" s="23">
        <v>5</v>
      </c>
      <c r="B15" s="15" t="s">
        <v>162</v>
      </c>
      <c r="D15" s="15" t="s">
        <v>161</v>
      </c>
      <c r="F15" s="15">
        <v>1</v>
      </c>
      <c r="G15" s="15">
        <v>0</v>
      </c>
      <c r="H15" s="15">
        <v>0</v>
      </c>
      <c r="J15" s="15">
        <v>1</v>
      </c>
      <c r="K15" s="15">
        <v>1</v>
      </c>
      <c r="L15" s="33">
        <f t="shared" si="0"/>
        <v>1</v>
      </c>
    </row>
    <row r="16" spans="1:13" ht="32.450000000000003" hidden="1" customHeight="1" x14ac:dyDescent="0.25">
      <c r="A16" s="23">
        <v>6</v>
      </c>
      <c r="B16" s="15" t="s">
        <v>163</v>
      </c>
      <c r="D16" s="15" t="s">
        <v>161</v>
      </c>
      <c r="F16" s="15">
        <v>1</v>
      </c>
      <c r="G16" s="15">
        <v>0</v>
      </c>
      <c r="H16" s="15">
        <v>0</v>
      </c>
      <c r="J16" s="15">
        <v>1</v>
      </c>
      <c r="K16" s="15">
        <v>1</v>
      </c>
      <c r="L16" s="33">
        <f t="shared" si="0"/>
        <v>1</v>
      </c>
    </row>
    <row r="17" spans="1:12" ht="32.450000000000003" hidden="1" customHeight="1" x14ac:dyDescent="0.25">
      <c r="A17" s="23">
        <v>7</v>
      </c>
      <c r="B17" s="15" t="s">
        <v>164</v>
      </c>
      <c r="D17" s="15" t="s">
        <v>161</v>
      </c>
      <c r="F17" s="15">
        <v>200</v>
      </c>
      <c r="G17" s="15">
        <v>100</v>
      </c>
      <c r="H17" s="15">
        <v>0</v>
      </c>
      <c r="J17" s="15">
        <v>10</v>
      </c>
      <c r="K17" s="15">
        <v>400</v>
      </c>
      <c r="L17" s="33">
        <f t="shared" si="0"/>
        <v>0.5</v>
      </c>
    </row>
    <row r="18" spans="1:12" ht="32.450000000000003" customHeight="1" x14ac:dyDescent="0.25">
      <c r="A18" s="23">
        <v>1</v>
      </c>
      <c r="B18" s="15" t="s">
        <v>165</v>
      </c>
      <c r="C18" s="16" t="s">
        <v>118</v>
      </c>
      <c r="D18" s="15" t="s">
        <v>161</v>
      </c>
      <c r="F18" s="15">
        <v>30</v>
      </c>
      <c r="G18" s="15">
        <v>10</v>
      </c>
      <c r="H18" s="15">
        <v>0</v>
      </c>
      <c r="I18" s="15">
        <f>F18+G18</f>
        <v>40</v>
      </c>
      <c r="J18" s="15">
        <v>40</v>
      </c>
      <c r="K18" s="15">
        <v>50</v>
      </c>
      <c r="L18" s="33">
        <f t="shared" si="0"/>
        <v>0.6</v>
      </c>
    </row>
    <row r="19" spans="1:12" ht="32.450000000000003" customHeight="1" x14ac:dyDescent="0.25">
      <c r="A19" s="23">
        <v>2</v>
      </c>
      <c r="B19" s="15" t="s">
        <v>166</v>
      </c>
      <c r="C19" s="16" t="s">
        <v>118</v>
      </c>
      <c r="D19" s="15" t="s">
        <v>161</v>
      </c>
      <c r="F19" s="15">
        <v>91</v>
      </c>
      <c r="G19" s="15">
        <v>10</v>
      </c>
      <c r="H19" s="15">
        <v>0</v>
      </c>
      <c r="I19" s="15">
        <f t="shared" ref="I19:I30" si="2">F19+G19</f>
        <v>101</v>
      </c>
      <c r="J19" s="15">
        <v>50</v>
      </c>
      <c r="K19" s="15">
        <v>100</v>
      </c>
      <c r="L19" s="33">
        <f t="shared" si="0"/>
        <v>0.91</v>
      </c>
    </row>
    <row r="20" spans="1:12" ht="32.450000000000003" customHeight="1" x14ac:dyDescent="0.25">
      <c r="A20" s="23">
        <v>3</v>
      </c>
      <c r="B20" s="15" t="s">
        <v>167</v>
      </c>
      <c r="D20" s="15" t="s">
        <v>161</v>
      </c>
      <c r="F20" s="15">
        <v>1000</v>
      </c>
      <c r="G20" s="15">
        <v>200</v>
      </c>
      <c r="H20" s="15">
        <v>0</v>
      </c>
      <c r="I20" s="15">
        <f t="shared" si="2"/>
        <v>1200</v>
      </c>
      <c r="J20" s="15">
        <v>1500</v>
      </c>
      <c r="K20" s="15">
        <v>3000</v>
      </c>
      <c r="L20" s="33">
        <f t="shared" si="0"/>
        <v>0.33333333333333331</v>
      </c>
    </row>
    <row r="21" spans="1:12" ht="32.450000000000003" customHeight="1" x14ac:dyDescent="0.25">
      <c r="A21" s="23">
        <v>4</v>
      </c>
      <c r="B21" s="15" t="s">
        <v>168</v>
      </c>
      <c r="D21" s="15" t="s">
        <v>161</v>
      </c>
      <c r="F21" s="15">
        <v>1</v>
      </c>
      <c r="G21" s="15">
        <v>0</v>
      </c>
      <c r="H21" s="15">
        <v>0</v>
      </c>
      <c r="I21" s="15">
        <f t="shared" si="2"/>
        <v>1</v>
      </c>
      <c r="J21" s="15">
        <v>1</v>
      </c>
      <c r="K21" s="15">
        <v>1</v>
      </c>
      <c r="L21" s="33">
        <f t="shared" si="0"/>
        <v>1</v>
      </c>
    </row>
    <row r="22" spans="1:12" ht="32.450000000000003" customHeight="1" x14ac:dyDescent="0.25">
      <c r="A22" s="23">
        <v>5</v>
      </c>
      <c r="B22" s="15" t="s">
        <v>169</v>
      </c>
      <c r="D22" s="15" t="s">
        <v>161</v>
      </c>
      <c r="F22" s="15">
        <v>50</v>
      </c>
      <c r="G22" s="15">
        <v>3</v>
      </c>
      <c r="H22" s="15">
        <v>0</v>
      </c>
      <c r="I22" s="15">
        <f t="shared" si="2"/>
        <v>53</v>
      </c>
      <c r="J22" s="15">
        <v>15</v>
      </c>
      <c r="K22" s="15">
        <v>60</v>
      </c>
      <c r="L22" s="33">
        <f t="shared" si="0"/>
        <v>0.83333333333333337</v>
      </c>
    </row>
    <row r="23" spans="1:12" ht="32.450000000000003" customHeight="1" x14ac:dyDescent="0.25">
      <c r="A23" s="23">
        <v>6</v>
      </c>
      <c r="B23" s="15" t="s">
        <v>170</v>
      </c>
      <c r="C23" s="16" t="s">
        <v>201</v>
      </c>
      <c r="D23" s="28" t="s">
        <v>171</v>
      </c>
      <c r="E23" s="28" t="s">
        <v>101</v>
      </c>
      <c r="F23" s="15">
        <v>400</v>
      </c>
      <c r="G23" s="15">
        <v>30</v>
      </c>
      <c r="H23" s="15">
        <v>0</v>
      </c>
      <c r="I23" s="15">
        <f t="shared" si="2"/>
        <v>430</v>
      </c>
      <c r="J23" s="15">
        <v>250</v>
      </c>
      <c r="K23" s="15">
        <v>500</v>
      </c>
      <c r="L23" s="33">
        <f t="shared" si="0"/>
        <v>0.8</v>
      </c>
    </row>
    <row r="24" spans="1:12" ht="32.450000000000003" customHeight="1" x14ac:dyDescent="0.25">
      <c r="A24" s="23">
        <v>7</v>
      </c>
      <c r="B24" s="15" t="s">
        <v>172</v>
      </c>
      <c r="C24" s="16" t="s">
        <v>201</v>
      </c>
      <c r="D24" s="28" t="s">
        <v>173</v>
      </c>
      <c r="E24" s="30" t="s">
        <v>101</v>
      </c>
      <c r="F24" s="15">
        <v>40</v>
      </c>
      <c r="G24" s="15">
        <v>10</v>
      </c>
      <c r="H24" s="15">
        <v>0</v>
      </c>
      <c r="I24" s="15">
        <f t="shared" si="2"/>
        <v>50</v>
      </c>
      <c r="J24" s="15">
        <v>7.9</v>
      </c>
      <c r="K24" s="15">
        <v>40</v>
      </c>
      <c r="L24" s="33">
        <f t="shared" si="0"/>
        <v>1</v>
      </c>
    </row>
    <row r="25" spans="1:12" ht="32.450000000000003" customHeight="1" x14ac:dyDescent="0.25">
      <c r="A25" s="23">
        <v>8</v>
      </c>
      <c r="B25" s="15" t="s">
        <v>174</v>
      </c>
      <c r="D25" s="15" t="s">
        <v>175</v>
      </c>
      <c r="F25" s="15">
        <v>10</v>
      </c>
      <c r="G25" s="15">
        <v>5</v>
      </c>
      <c r="H25" s="15">
        <v>0</v>
      </c>
      <c r="I25" s="15">
        <f t="shared" si="2"/>
        <v>15</v>
      </c>
      <c r="J25" s="15">
        <v>7</v>
      </c>
      <c r="K25" s="15">
        <v>20</v>
      </c>
      <c r="L25" s="33">
        <f t="shared" si="0"/>
        <v>0.5</v>
      </c>
    </row>
    <row r="26" spans="1:12" ht="32.450000000000003" customHeight="1" x14ac:dyDescent="0.25">
      <c r="A26" s="23">
        <v>9</v>
      </c>
      <c r="B26" s="15" t="s">
        <v>176</v>
      </c>
      <c r="C26" s="16"/>
      <c r="D26" s="15" t="s">
        <v>158</v>
      </c>
      <c r="F26" s="15">
        <v>30</v>
      </c>
      <c r="G26" s="15">
        <v>50</v>
      </c>
      <c r="H26" s="15">
        <v>30</v>
      </c>
      <c r="I26" s="15">
        <f t="shared" si="2"/>
        <v>80</v>
      </c>
      <c r="J26" s="15">
        <v>35</v>
      </c>
      <c r="K26" s="15">
        <v>40</v>
      </c>
      <c r="L26" s="33">
        <f t="shared" si="0"/>
        <v>0.75</v>
      </c>
    </row>
    <row r="27" spans="1:12" ht="32.450000000000003" customHeight="1" x14ac:dyDescent="0.25">
      <c r="A27" s="23">
        <v>20</v>
      </c>
      <c r="B27" s="15" t="s">
        <v>199</v>
      </c>
      <c r="C27" s="16" t="s">
        <v>177</v>
      </c>
      <c r="D27" s="28" t="s">
        <v>161</v>
      </c>
      <c r="E27" s="28" t="s">
        <v>161</v>
      </c>
      <c r="F27" s="15">
        <v>100</v>
      </c>
      <c r="G27" s="15">
        <v>30</v>
      </c>
      <c r="H27" s="15">
        <v>0</v>
      </c>
      <c r="I27" s="15">
        <f t="shared" si="2"/>
        <v>130</v>
      </c>
      <c r="J27" s="15">
        <v>100</v>
      </c>
      <c r="K27" s="15">
        <v>400</v>
      </c>
      <c r="L27" s="33">
        <f t="shared" si="0"/>
        <v>0.25</v>
      </c>
    </row>
    <row r="28" spans="1:12" ht="32.450000000000003" customHeight="1" x14ac:dyDescent="0.25">
      <c r="A28" s="23">
        <v>21</v>
      </c>
      <c r="B28" s="15" t="s">
        <v>178</v>
      </c>
      <c r="D28" s="15" t="s">
        <v>161</v>
      </c>
      <c r="F28" s="15">
        <v>200</v>
      </c>
      <c r="G28" s="15">
        <v>20</v>
      </c>
      <c r="H28" s="15">
        <v>0</v>
      </c>
      <c r="I28" s="15">
        <f t="shared" si="2"/>
        <v>220</v>
      </c>
      <c r="J28" s="15">
        <v>300</v>
      </c>
      <c r="K28" s="15">
        <v>400</v>
      </c>
      <c r="L28" s="33">
        <f t="shared" si="0"/>
        <v>0.5</v>
      </c>
    </row>
    <row r="29" spans="1:12" ht="32.450000000000003" customHeight="1" x14ac:dyDescent="0.25">
      <c r="A29" s="23">
        <v>22</v>
      </c>
      <c r="B29" s="15" t="s">
        <v>179</v>
      </c>
      <c r="D29" s="15" t="s">
        <v>161</v>
      </c>
      <c r="F29" s="15">
        <v>10</v>
      </c>
      <c r="G29" s="15">
        <v>0</v>
      </c>
      <c r="H29" s="15">
        <v>0</v>
      </c>
      <c r="I29" s="15">
        <f t="shared" si="2"/>
        <v>10</v>
      </c>
      <c r="J29" s="15">
        <v>20</v>
      </c>
      <c r="K29" s="15">
        <v>30</v>
      </c>
      <c r="L29" s="33">
        <f t="shared" si="0"/>
        <v>0.33333333333333331</v>
      </c>
    </row>
    <row r="30" spans="1:12" ht="32.450000000000003" customHeight="1" x14ac:dyDescent="0.25">
      <c r="A30" s="23">
        <v>23</v>
      </c>
      <c r="B30" s="15" t="s">
        <v>180</v>
      </c>
      <c r="C30" s="67" t="s">
        <v>61</v>
      </c>
      <c r="D30" s="28" t="s">
        <v>181</v>
      </c>
      <c r="E30" s="28" t="s">
        <v>181</v>
      </c>
      <c r="F30" s="15">
        <v>1159000</v>
      </c>
      <c r="G30" s="15">
        <v>0</v>
      </c>
      <c r="H30" s="15">
        <v>67000</v>
      </c>
      <c r="I30" s="15">
        <f t="shared" si="2"/>
        <v>1159000</v>
      </c>
      <c r="J30" s="15">
        <v>105000</v>
      </c>
      <c r="K30" s="15">
        <v>8650000</v>
      </c>
      <c r="L30" s="33">
        <f>IFERROR(F30/K30, "")</f>
        <v>0.13398843930635837</v>
      </c>
    </row>
    <row r="31" spans="1:12" ht="32.450000000000003" customHeight="1" x14ac:dyDescent="0.25">
      <c r="L31" s="33" t="str">
        <f>IFERROR(F31/K31,"")</f>
        <v/>
      </c>
    </row>
    <row r="32" spans="1:12" s="26" customFormat="1" ht="32.450000000000003" customHeight="1" x14ac:dyDescent="0.25">
      <c r="B32" s="27" t="s">
        <v>182</v>
      </c>
      <c r="C32" s="27" t="s">
        <v>183</v>
      </c>
      <c r="D32" s="27" t="s">
        <v>184</v>
      </c>
      <c r="E32" s="27" t="s">
        <v>185</v>
      </c>
      <c r="F32" s="35"/>
      <c r="G32" s="35"/>
      <c r="H32" s="27" t="s">
        <v>158</v>
      </c>
      <c r="I32" s="27"/>
      <c r="L32" s="26" t="str">
        <f>IFERROR(F32/K32,"")</f>
        <v/>
      </c>
    </row>
    <row r="33" spans="1:13" s="26" customFormat="1" ht="32.450000000000003" customHeight="1" x14ac:dyDescent="0.25">
      <c r="B33" s="27"/>
      <c r="C33" s="27"/>
      <c r="D33" s="75" t="s">
        <v>186</v>
      </c>
      <c r="E33" s="75"/>
      <c r="F33" s="35"/>
      <c r="G33" s="35"/>
      <c r="H33" s="27"/>
      <c r="I33" s="27"/>
    </row>
    <row r="34" spans="1:13" ht="32.450000000000003" customHeight="1" x14ac:dyDescent="0.25">
      <c r="D34" s="25"/>
      <c r="E34" s="25"/>
    </row>
    <row r="35" spans="1:13" ht="32.450000000000003" customHeight="1" x14ac:dyDescent="0.25">
      <c r="A35" s="23">
        <v>1</v>
      </c>
      <c r="B35" s="16" t="s">
        <v>187</v>
      </c>
      <c r="C35" s="22">
        <v>0.5</v>
      </c>
      <c r="D35" s="24">
        <v>400000</v>
      </c>
      <c r="E35" s="24">
        <v>600000</v>
      </c>
      <c r="H35" s="33">
        <f t="shared" ref="H35:H40" si="3">IFERROR(D35/E35,"")</f>
        <v>0.66666666666666663</v>
      </c>
      <c r="I35" s="33"/>
    </row>
    <row r="36" spans="1:13" ht="32.450000000000003" customHeight="1" x14ac:dyDescent="0.25">
      <c r="A36" s="23">
        <v>2</v>
      </c>
      <c r="B36" s="16" t="s">
        <v>188</v>
      </c>
      <c r="C36" s="22">
        <v>0.5</v>
      </c>
      <c r="D36" s="24">
        <v>500000</v>
      </c>
      <c r="E36" s="24">
        <v>700000</v>
      </c>
      <c r="H36" s="33">
        <f t="shared" si="3"/>
        <v>0.7142857142857143</v>
      </c>
      <c r="I36" s="33"/>
    </row>
    <row r="37" spans="1:13" ht="32.450000000000003" customHeight="1" x14ac:dyDescent="0.25">
      <c r="A37" s="23">
        <v>3</v>
      </c>
      <c r="B37" s="16" t="s">
        <v>189</v>
      </c>
      <c r="C37" s="22">
        <v>1</v>
      </c>
      <c r="D37" s="24">
        <v>10000000</v>
      </c>
      <c r="E37" s="24">
        <v>10000000</v>
      </c>
      <c r="H37" s="33">
        <f t="shared" si="3"/>
        <v>1</v>
      </c>
      <c r="I37" s="33"/>
    </row>
    <row r="38" spans="1:13" ht="32.450000000000003" customHeight="1" x14ac:dyDescent="0.25">
      <c r="A38" s="23">
        <v>4</v>
      </c>
      <c r="B38" s="16" t="s">
        <v>190</v>
      </c>
      <c r="C38" s="22">
        <v>1</v>
      </c>
      <c r="D38" s="24">
        <v>200000</v>
      </c>
      <c r="E38" s="24">
        <v>400000</v>
      </c>
      <c r="H38" s="33">
        <f t="shared" si="3"/>
        <v>0.5</v>
      </c>
      <c r="I38" s="33"/>
    </row>
    <row r="39" spans="1:13" ht="32.450000000000003" customHeight="1" x14ac:dyDescent="0.25">
      <c r="A39" s="23">
        <v>5</v>
      </c>
      <c r="B39" s="16" t="s">
        <v>191</v>
      </c>
      <c r="C39" s="22">
        <v>0.6</v>
      </c>
      <c r="D39" s="34">
        <v>100000</v>
      </c>
      <c r="E39" s="34">
        <v>200000</v>
      </c>
      <c r="H39" s="33">
        <f t="shared" si="3"/>
        <v>0.5</v>
      </c>
      <c r="I39" s="33"/>
    </row>
    <row r="40" spans="1:13" ht="32.450000000000003" customHeight="1" x14ac:dyDescent="0.25">
      <c r="A40" s="23">
        <v>6</v>
      </c>
      <c r="B40" s="16" t="s">
        <v>192</v>
      </c>
      <c r="C40" s="22">
        <v>0.75</v>
      </c>
      <c r="D40" s="34">
        <v>1000000</v>
      </c>
      <c r="E40" s="34">
        <v>3000000</v>
      </c>
      <c r="H40" s="33">
        <f t="shared" si="3"/>
        <v>0.33333333333333331</v>
      </c>
      <c r="I40" s="33"/>
    </row>
    <row r="41" spans="1:13" ht="32.450000000000003" customHeight="1" x14ac:dyDescent="0.25">
      <c r="B41" s="16"/>
      <c r="H41" s="33"/>
      <c r="I41" s="33"/>
    </row>
    <row r="42" spans="1:13" s="20" customFormat="1" ht="32.450000000000003" customHeight="1" x14ac:dyDescent="0.25">
      <c r="B42" s="21" t="s">
        <v>193</v>
      </c>
      <c r="C42" s="21"/>
      <c r="D42" s="21"/>
      <c r="E42" s="21" t="s">
        <v>194</v>
      </c>
      <c r="F42" s="21" t="s">
        <v>135</v>
      </c>
      <c r="G42" s="21" t="s">
        <v>136</v>
      </c>
      <c r="H42" s="21" t="s">
        <v>6</v>
      </c>
      <c r="I42" s="21" t="s">
        <v>137</v>
      </c>
      <c r="J42" s="21" t="s">
        <v>138</v>
      </c>
      <c r="K42" s="21" t="s">
        <v>139</v>
      </c>
      <c r="L42" s="21" t="s">
        <v>140</v>
      </c>
      <c r="M42" s="21" t="s">
        <v>141</v>
      </c>
    </row>
    <row r="43" spans="1:13" s="17" customFormat="1" ht="32.450000000000003" customHeight="1" x14ac:dyDescent="0.25">
      <c r="B43" s="18"/>
      <c r="C43" s="18"/>
      <c r="D43" s="18"/>
      <c r="E43" s="18"/>
      <c r="F43" s="18">
        <v>2024</v>
      </c>
      <c r="G43" s="18">
        <v>2025</v>
      </c>
      <c r="H43" s="18"/>
      <c r="I43" s="19" t="s">
        <v>142</v>
      </c>
      <c r="J43" s="18"/>
      <c r="K43" s="18"/>
      <c r="L43" s="19" t="s">
        <v>142</v>
      </c>
      <c r="M43" s="19" t="s">
        <v>143</v>
      </c>
    </row>
    <row r="44" spans="1:13" ht="32.450000000000003" customHeight="1" x14ac:dyDescent="0.25">
      <c r="B44" s="16"/>
      <c r="H44" s="33"/>
      <c r="I44" s="33"/>
    </row>
    <row r="45" spans="1:13" ht="51" customHeight="1" x14ac:dyDescent="0.25">
      <c r="B45" s="76" t="s">
        <v>195</v>
      </c>
      <c r="C45" s="80" t="s">
        <v>202</v>
      </c>
      <c r="E45" s="15" t="s">
        <v>32</v>
      </c>
    </row>
    <row r="46" spans="1:13" ht="51" customHeight="1" x14ac:dyDescent="0.25">
      <c r="B46" s="76"/>
      <c r="C46" s="16" t="s">
        <v>146</v>
      </c>
      <c r="E46" s="15" t="s">
        <v>27</v>
      </c>
    </row>
    <row r="47" spans="1:13" ht="51" customHeight="1" x14ac:dyDescent="0.25">
      <c r="B47" s="16" t="s">
        <v>196</v>
      </c>
      <c r="C47" s="16" t="s">
        <v>118</v>
      </c>
      <c r="E47" s="15" t="s">
        <v>197</v>
      </c>
    </row>
    <row r="48" spans="1:13" ht="15" customHeight="1" x14ac:dyDescent="0.25"/>
    <row r="49" ht="15" customHeight="1" x14ac:dyDescent="0.25"/>
    <row r="50" ht="15" customHeight="1" x14ac:dyDescent="0.25"/>
    <row r="51" ht="15" customHeight="1" x14ac:dyDescent="0.25"/>
    <row r="52" ht="15" customHeight="1" x14ac:dyDescent="0.25"/>
  </sheetData>
  <mergeCells count="2">
    <mergeCell ref="D33:E33"/>
    <mergeCell ref="B45:B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Mapping Share Reduced</vt:lpstr>
      <vt:lpstr>Sample APR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Vandebeek</dc:creator>
  <cp:keywords/>
  <dc:description/>
  <cp:lastModifiedBy>Heewon Koo</cp:lastModifiedBy>
  <cp:revision/>
  <dcterms:created xsi:type="dcterms:W3CDTF">2026-01-26T02:54:30Z</dcterms:created>
  <dcterms:modified xsi:type="dcterms:W3CDTF">2026-01-28T07:22:35Z</dcterms:modified>
  <cp:category/>
  <cp:contentStatus/>
</cp:coreProperties>
</file>