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defaultThemeVersion="166925"/>
  <mc:AlternateContent xmlns:mc="http://schemas.openxmlformats.org/markup-compatibility/2006">
    <mc:Choice Requires="x15">
      <x15ac:absPath xmlns:x15ac="http://schemas.microsoft.com/office/spreadsheetml/2010/11/ac" url="https://greenclimate.sharepoint.com/sites/OCIO.DINVS/Shared Documents/Readiness/03. Operations/Templates/Proposal/"/>
    </mc:Choice>
  </mc:AlternateContent>
  <xr:revisionPtr revIDLastSave="50" documentId="8_{6A987882-B312-4402-871E-E58BB580434A}" xr6:coauthVersionLast="47" xr6:coauthVersionMax="47" xr10:uidLastSave="{B713C3FA-9601-44C2-B667-7D0B45A38546}"/>
  <bookViews>
    <workbookView xWindow="-110" yWindow="-110" windowWidth="29020" windowHeight="17500" tabRatio="799" xr2:uid="{00000000-000D-0000-FFFF-FFFF00000000}"/>
  </bookViews>
  <sheets>
    <sheet name="Guidance" sheetId="23" r:id="rId1"/>
    <sheet name="Implementation Plan" sheetId="14" r:id="rId2"/>
    <sheet name="Budget Plan" sheetId="22" r:id="rId3"/>
    <sheet name="Disbursement Schedule" sheetId="19" r:id="rId4"/>
    <sheet name="Fee request" sheetId="25" r:id="rId5"/>
    <sheet name="Budget Category" sheetId="17" r:id="rId6"/>
    <sheet name="Budget Notes" sheetId="20" r:id="rId7"/>
    <sheet name="List of Deliverables" sheetId="24" r:id="rId8"/>
  </sheets>
  <externalReferences>
    <externalReference r:id="rId9"/>
  </externalReferences>
  <definedNames>
    <definedName name="_xlnm._FilterDatabase" localSheetId="5" hidden="1">'Budget Category'!$A$21:$A$25</definedName>
    <definedName name="_ftn1" localSheetId="1">'Implementation Plan'!#REF!</definedName>
    <definedName name="_ftnref1" localSheetId="1">'Implementation Plan'!#REF!</definedName>
    <definedName name="_Hlk146016245" localSheetId="1">'Implementation Plan'!#REF!</definedName>
    <definedName name="_Ref142569733" localSheetId="1">'Implementation Plan'!#REF!</definedName>
    <definedName name="Categories">OFFSET('[1]Title Lists'!$F$2,0,0,COUNTA('[1]Title Lists'!$F:$F)-1,1)</definedName>
    <definedName name="Components">OFFSET('[1]Title Lists'!$B$2,0,0,COUNTA('[1]Title Lists'!$B:$B)-1,1)</definedName>
    <definedName name="Funding">OFFSET('[1]Title Lists'!$H$2,0,0,COUNTA('[1]Title Lists'!$H:$H)-1,1)</definedName>
    <definedName name="Outputs">OFFSET('[1]Title Lists'!$D$2,0,0,COUNTA('[1]Title Lists'!$D:$D)-1,1)</definedName>
    <definedName name="_xlnm.Print_Area" localSheetId="6">'Budget Notes'!$A$1:$B$23</definedName>
    <definedName name="_xlnm.Print_Area" localSheetId="2">'Budget Plan'!$A$1:$O$90</definedName>
    <definedName name="_xlnm.Print_Area" localSheetId="3">'Disbursement Schedule'!$A$1:$K$25</definedName>
    <definedName name="_xlnm.Print_Area" localSheetId="4">'Fee request'!$A$3:$G$45</definedName>
    <definedName name="_xlnm.Print_Area" localSheetId="1">'Implementation Plan'!$A$1:$T$26</definedName>
    <definedName name="_xlnm.Print_Area" localSheetId="7">'List of Deliverables'!$A$1:$C$17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25" l="1"/>
  <c r="H21" i="19"/>
  <c r="G21" i="19"/>
  <c r="G22" i="19"/>
  <c r="F21" i="19"/>
  <c r="E21" i="19"/>
  <c r="I12" i="22"/>
  <c r="I13" i="22"/>
  <c r="I14" i="22"/>
  <c r="G15" i="22"/>
  <c r="I15" i="22" s="1"/>
  <c r="J12" i="22" l="1"/>
  <c r="I16" i="19"/>
  <c r="H18" i="19" l="1"/>
  <c r="I18" i="19" s="1"/>
  <c r="A14" i="19"/>
  <c r="A11" i="19"/>
  <c r="A6" i="19"/>
  <c r="I68" i="22"/>
  <c r="I16" i="22"/>
  <c r="I39" i="22" l="1"/>
  <c r="I38" i="22"/>
  <c r="I37" i="22"/>
  <c r="I36" i="22"/>
  <c r="I8" i="22"/>
  <c r="J24" i="22"/>
  <c r="J20" i="22"/>
  <c r="C76" i="22" l="1"/>
  <c r="C77" i="22"/>
  <c r="C81" i="22"/>
  <c r="C82" i="22"/>
  <c r="C83" i="22"/>
  <c r="C85" i="22"/>
  <c r="C86" i="22"/>
  <c r="C87" i="22"/>
  <c r="C75" i="22"/>
  <c r="I67" i="22"/>
  <c r="I45" i="22"/>
  <c r="I11" i="22"/>
  <c r="C84" i="22" s="1"/>
  <c r="I10" i="22"/>
  <c r="C80" i="22" s="1"/>
  <c r="I9" i="22"/>
  <c r="C79" i="22" s="1"/>
  <c r="C78" i="22" l="1"/>
  <c r="J8" i="22"/>
  <c r="A80" i="22"/>
  <c r="A76" i="22"/>
  <c r="A77" i="22"/>
  <c r="A78" i="22"/>
  <c r="A79" i="22"/>
  <c r="A81" i="22"/>
  <c r="A82" i="22"/>
  <c r="A83" i="22"/>
  <c r="A84" i="22"/>
  <c r="A85" i="22"/>
  <c r="A86" i="22"/>
  <c r="A87" i="22"/>
  <c r="A75" i="22"/>
  <c r="I63" i="22"/>
  <c r="I62" i="22"/>
  <c r="I60" i="22"/>
  <c r="I59" i="22"/>
  <c r="I58" i="22"/>
  <c r="I53" i="22"/>
  <c r="I52" i="22"/>
  <c r="I51" i="22"/>
  <c r="I50" i="22"/>
  <c r="I49" i="22"/>
  <c r="I47" i="22"/>
  <c r="I46" i="22"/>
  <c r="I41" i="22"/>
  <c r="I40" i="22"/>
  <c r="I35" i="22"/>
  <c r="I34" i="22"/>
  <c r="I32" i="22"/>
  <c r="I31" i="22"/>
  <c r="J28" i="22" s="1"/>
  <c r="I18" i="22"/>
  <c r="J16" i="22" s="1"/>
  <c r="L65" i="22"/>
  <c r="O77" i="22" s="1"/>
  <c r="I71" i="22"/>
  <c r="I70" i="22"/>
  <c r="I69" i="22"/>
  <c r="K16" i="22" l="1"/>
  <c r="B6" i="19"/>
  <c r="J40" i="22"/>
  <c r="J52" i="22"/>
  <c r="J56" i="22"/>
  <c r="J48" i="22"/>
  <c r="K48" i="22" s="1"/>
  <c r="J60" i="22"/>
  <c r="K60" i="22" s="1"/>
  <c r="J44" i="22"/>
  <c r="J32" i="22"/>
  <c r="K32" i="22" s="1"/>
  <c r="B11" i="19"/>
  <c r="J36" i="22"/>
  <c r="B14" i="19" s="1"/>
  <c r="C88" i="22"/>
  <c r="J70" i="22"/>
  <c r="H19" i="19" l="1"/>
  <c r="G19" i="19"/>
  <c r="F19" i="19"/>
  <c r="E19" i="19"/>
  <c r="E15" i="19"/>
  <c r="I15" i="19" s="1"/>
  <c r="H13" i="19"/>
  <c r="F12" i="19"/>
  <c r="I12" i="19" s="1"/>
  <c r="G9" i="19"/>
  <c r="I9" i="19" s="1"/>
  <c r="G10" i="19"/>
  <c r="I10" i="19" s="1"/>
  <c r="E7" i="19"/>
  <c r="F8" i="19"/>
  <c r="I8" i="19" s="1"/>
  <c r="K8" i="22"/>
  <c r="L8" i="22" s="1"/>
  <c r="K40" i="22"/>
  <c r="K36" i="22"/>
  <c r="K52" i="22"/>
  <c r="O78" i="22"/>
  <c r="L52" i="22"/>
  <c r="L36" i="22"/>
  <c r="I19" i="19" l="1"/>
  <c r="H17" i="19"/>
  <c r="I13" i="19"/>
  <c r="E17" i="19"/>
  <c r="I7" i="19"/>
  <c r="F17" i="19"/>
  <c r="G17" i="19"/>
  <c r="L64" i="22"/>
  <c r="O76" i="22" s="1"/>
  <c r="I17" i="19" l="1"/>
  <c r="L66" i="22"/>
  <c r="O79" i="22" l="1"/>
  <c r="K70" i="22"/>
  <c r="K71" i="22" s="1"/>
  <c r="J71" i="22"/>
  <c r="J78" i="22" s="1"/>
  <c r="E20" i="19" l="1"/>
  <c r="F20" i="19"/>
  <c r="H20" i="19"/>
  <c r="G20" i="19"/>
  <c r="O81" i="22"/>
  <c r="I20" i="19" l="1"/>
  <c r="O83" i="22"/>
  <c r="G43" i="25"/>
  <c r="O86" i="22" l="1"/>
  <c r="F22" i="19"/>
  <c r="H22" i="19"/>
  <c r="E22" i="19" l="1"/>
  <c r="I21" i="19"/>
  <c r="I22" i="19" s="1"/>
  <c r="M52" i="22"/>
  <c r="M36" i="22"/>
  <c r="M8"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tc={CA1D5503-2254-40C3-8123-742C23461F96}</author>
    <author>tc={9F7423F5-BCDC-4CC5-A374-17677EDC5028}</author>
  </authors>
  <commentList>
    <comment ref="A61" authorId="0" shapeId="0" xr:uid="{CA1D5503-2254-40C3-8123-742C23461F96}">
      <text>
        <t>[Threaded comment]
Your version of Excel allows you to read this threaded comment; however, any edits to it will get removed if the file is opened in a newer version of Excel. Learn more: https://go.microsoft.com/fwlink/?linkid=870924
Comment:
    25% is fixed or shall we allow flexibility (may be in the guidance document)?</t>
      </text>
    </comment>
    <comment ref="A63" authorId="1" shapeId="0" xr:uid="{9F7423F5-BCDC-4CC5-A374-17677EDC5028}">
      <text>
        <t>[Threaded comment]
Your version of Excel allows you to read this threaded comment; however, any edits to it will get removed if the file is opened in a newer version of Excel. Learn more: https://go.microsoft.com/fwlink/?linkid=870924
Comment:
    Milestone or deliverable?</t>
      </text>
    </comment>
  </commentList>
</comments>
</file>

<file path=xl/sharedStrings.xml><?xml version="1.0" encoding="utf-8"?>
<sst xmlns="http://schemas.openxmlformats.org/spreadsheetml/2006/main" count="297" uniqueCount="225">
  <si>
    <t>Implementation Plan</t>
  </si>
  <si>
    <t>Activity</t>
  </si>
  <si>
    <r>
      <rPr>
        <sz val="9"/>
        <color rgb="FFFF0000"/>
        <rFont val="Calibri"/>
        <family val="2"/>
        <scheme val="minor"/>
      </rPr>
      <t xml:space="preserve"> </t>
    </r>
    <r>
      <rPr>
        <sz val="9"/>
        <color theme="1"/>
        <rFont val="Calibri"/>
        <family val="2"/>
        <scheme val="minor"/>
      </rPr>
      <t>Deliverable</t>
    </r>
  </si>
  <si>
    <t>Milestone</t>
  </si>
  <si>
    <t>Please list all key activities under relevant Readiness Objective, Outcome and Output, in line with the Logical Framework (Logframe). Indicate the timeline of activities, including when each milestone or deliverable is expected to be achieved or completed</t>
  </si>
  <si>
    <t xml:space="preserve">Please add rows as necessary and delete rows that are not relevant to the proposal.
</t>
  </si>
  <si>
    <t>Objectives</t>
  </si>
  <si>
    <t>Outcomes</t>
  </si>
  <si>
    <t>Outputs</t>
  </si>
  <si>
    <r>
      <t xml:space="preserve">Activities
</t>
    </r>
    <r>
      <rPr>
        <sz val="8"/>
        <color theme="0"/>
        <rFont val="Arial"/>
        <family val="2"/>
      </rPr>
      <t>list all key activities that contribute to the achievement of the deliverables</t>
    </r>
  </si>
  <si>
    <t>Year 1</t>
  </si>
  <si>
    <t>Year 2</t>
  </si>
  <si>
    <t>Year 3</t>
  </si>
  <si>
    <t>Year 4</t>
  </si>
  <si>
    <t>Q1</t>
  </si>
  <si>
    <t>Q2</t>
  </si>
  <si>
    <t>Q3</t>
  </si>
  <si>
    <t>Q4</t>
  </si>
  <si>
    <r>
      <rPr>
        <b/>
        <sz val="8"/>
        <color rgb="FF009337"/>
        <rFont val="Arial"/>
        <family val="2"/>
      </rPr>
      <t>Objective 1</t>
    </r>
    <r>
      <rPr>
        <b/>
        <sz val="8"/>
        <rFont val="Arial"/>
        <family val="2"/>
      </rPr>
      <t xml:space="preserve">
</t>
    </r>
    <r>
      <rPr>
        <sz val="8"/>
        <color theme="1" tint="0.14999847407452621"/>
        <rFont val="Arial"/>
        <family val="2"/>
      </rPr>
      <t>Capacity-building for climate finance coordination and setting up the enabling environment for integrated climate investment</t>
    </r>
  </si>
  <si>
    <r>
      <rPr>
        <b/>
        <sz val="8"/>
        <color rgb="FF009337"/>
        <rFont val="Arial"/>
        <family val="2"/>
      </rPr>
      <t>Outcome 1.1</t>
    </r>
    <r>
      <rPr>
        <sz val="8"/>
        <rFont val="Arial"/>
        <family val="2"/>
      </rPr>
      <t xml:space="preserve">
</t>
    </r>
    <r>
      <rPr>
        <sz val="8"/>
        <color theme="1" tint="0.14999847407452621"/>
        <rFont val="Arial"/>
        <family val="2"/>
      </rPr>
      <t>Developing countries, through NDAs or focal points, have enhanced capacity to fulfil their roles, responsibilities and policy requirements, including coordination mechanisms to engage relevant stakeholders to develop, advance, and implement NDCs, NAPs and LTS</t>
    </r>
  </si>
  <si>
    <r>
      <rPr>
        <b/>
        <sz val="8"/>
        <color rgb="FF009337"/>
        <rFont val="Arial"/>
      </rPr>
      <t xml:space="preserve">Output 1.1.1
</t>
    </r>
    <r>
      <rPr>
        <sz val="8"/>
        <color rgb="FF000000"/>
        <rFont val="Arial"/>
      </rPr>
      <t>NDA/focal point and other climate stakeholders have enhanced their capacity to fulfil their roles and responsibilities to develop, advance and implement NDCs, NAPs and LTSs</t>
    </r>
  </si>
  <si>
    <t xml:space="preserve">Activity 1.1.1.1 (activity)
</t>
  </si>
  <si>
    <t>D1.1</t>
  </si>
  <si>
    <t>D1</t>
  </si>
  <si>
    <t>Activity 1.1.1.2 (activity)</t>
  </si>
  <si>
    <r>
      <rPr>
        <b/>
        <sz val="8"/>
        <color rgb="FF009337"/>
        <rFont val="Arial"/>
      </rPr>
      <t xml:space="preserve">Output 1.1.2 
</t>
    </r>
    <r>
      <rPr>
        <sz val="8"/>
        <color rgb="FF000000"/>
        <rFont val="Arial"/>
      </rPr>
      <t>An inclusive Coordination Mechanism has enhanced capacity to fulfill its mandate to develop, advance and implement NDCs, NAPs and LTSs</t>
    </r>
  </si>
  <si>
    <t>Activity 1.1.2.1 (activity)</t>
  </si>
  <si>
    <t>D2.1</t>
  </si>
  <si>
    <t>D2.2</t>
  </si>
  <si>
    <t>Activity 1.1.2.2 (activity)</t>
  </si>
  <si>
    <t>Activity 1.1.2.3 (activity)</t>
  </si>
  <si>
    <r>
      <rPr>
        <b/>
        <sz val="8"/>
        <color rgb="FF009337"/>
        <rFont val="Arial"/>
        <family val="2"/>
      </rPr>
      <t>Outcome 1.2</t>
    </r>
    <r>
      <rPr>
        <sz val="8"/>
        <rFont val="Arial"/>
        <family val="2"/>
      </rPr>
      <t xml:space="preserve">
</t>
    </r>
    <r>
      <rPr>
        <sz val="8"/>
        <color theme="1" tint="0.14999847407452621"/>
        <rFont val="Arial"/>
        <family val="2"/>
      </rPr>
      <t>Developing countries design and implement strategic frameworks (including NDC/NAP/LTS), policies and instruments, including climate investment plans, to create enabling environments for integrated climate investments</t>
    </r>
  </si>
  <si>
    <r>
      <rPr>
        <b/>
        <sz val="8"/>
        <color rgb="FF009337"/>
        <rFont val="Arial"/>
      </rPr>
      <t xml:space="preserve">Output 1.2.1 
</t>
    </r>
    <r>
      <rPr>
        <sz val="8"/>
        <color rgb="FF000000"/>
        <rFont val="Arial"/>
      </rPr>
      <t>Inclusive strategic frameworks (NDCs, NAPs, and LTSs) and policy instruments are created, updated and/or strengthened</t>
    </r>
  </si>
  <si>
    <r>
      <rPr>
        <b/>
        <sz val="8"/>
        <color rgb="FF009337"/>
        <rFont val="Arial"/>
        <family val="2"/>
      </rPr>
      <t>Outcome 1.3</t>
    </r>
    <r>
      <rPr>
        <sz val="8"/>
        <rFont val="Arial"/>
        <family val="2"/>
      </rPr>
      <t xml:space="preserve">
</t>
    </r>
    <r>
      <rPr>
        <sz val="8"/>
        <color theme="1" tint="0.14999847407452621"/>
        <rFont val="Arial"/>
        <family val="2"/>
      </rPr>
      <t>Direct access applicants and accredited entities (DAEs) have met and maintained the accreditation standards of the GCF and strengthened their programming capacities, as evidenced by the development of GCF-funded activities</t>
    </r>
  </si>
  <si>
    <r>
      <rPr>
        <b/>
        <sz val="8"/>
        <color rgb="FF009337"/>
        <rFont val="Arial"/>
        <family val="2"/>
      </rPr>
      <t>Output 1.3.1</t>
    </r>
    <r>
      <rPr>
        <sz val="8"/>
        <rFont val="Arial"/>
        <family val="2"/>
      </rPr>
      <t xml:space="preserve">
Institutional gaps of direct access applicants and accredited entities (DAEs) are addressed to obtain and/or maintain accreditation</t>
    </r>
  </si>
  <si>
    <r>
      <rPr>
        <b/>
        <sz val="8"/>
        <color rgb="FF009337"/>
        <rFont val="Arial"/>
        <family val="2"/>
      </rPr>
      <t>Objective 2</t>
    </r>
    <r>
      <rPr>
        <sz val="8"/>
        <rFont val="Arial"/>
        <family val="2"/>
      </rPr>
      <t xml:space="preserve">
</t>
    </r>
    <r>
      <rPr>
        <sz val="8"/>
        <color theme="1" tint="0.14999847407452621"/>
        <rFont val="Arial"/>
        <family val="2"/>
      </rPr>
      <t>Paradigm-shifting GCF pipeline development and implementation for adaptation and mitigation, based on country needs and guided by USP-2
programming targets</t>
    </r>
  </si>
  <si>
    <r>
      <rPr>
        <b/>
        <sz val="8"/>
        <color rgb="FF009337"/>
        <rFont val="Arial"/>
        <family val="2"/>
      </rPr>
      <t>Outcome 2.1</t>
    </r>
    <r>
      <rPr>
        <sz val="8"/>
        <rFont val="Arial"/>
        <family val="2"/>
      </rPr>
      <t xml:space="preserve">
</t>
    </r>
    <r>
      <rPr>
        <sz val="8"/>
        <color theme="1" tint="0.14999847407452621"/>
        <rFont val="Arial"/>
        <family val="2"/>
      </rPr>
      <t>Developing countries have developed or updated their country programmes to guide GCF investment</t>
    </r>
  </si>
  <si>
    <r>
      <rPr>
        <b/>
        <sz val="8"/>
        <color rgb="FF009337"/>
        <rFont val="Arial"/>
        <family val="2"/>
      </rPr>
      <t>Output 2.1.1</t>
    </r>
    <r>
      <rPr>
        <sz val="8"/>
        <rFont val="Arial"/>
        <family val="2"/>
      </rPr>
      <t xml:space="preserve">
An inclusive Country Programme has articulated the country’s needs and climate priorities</t>
    </r>
    <r>
      <rPr>
        <vertAlign val="superscript"/>
        <sz val="8"/>
        <rFont val="Arial"/>
        <family val="2"/>
      </rPr>
      <t>1</t>
    </r>
  </si>
  <si>
    <t>Activity 2.1.1.1 (activity)</t>
  </si>
  <si>
    <r>
      <rPr>
        <b/>
        <sz val="8"/>
        <color rgb="FF009337"/>
        <rFont val="Arial"/>
        <family val="2"/>
      </rPr>
      <t>Outcome 2.2</t>
    </r>
    <r>
      <rPr>
        <sz val="8"/>
        <rFont val="Arial"/>
        <family val="2"/>
      </rPr>
      <t xml:space="preserve">
</t>
    </r>
    <r>
      <rPr>
        <sz val="8"/>
        <color theme="1" tint="0.14999847407452621"/>
        <rFont val="Arial"/>
        <family val="2"/>
      </rPr>
      <t>Developing countries have developed high-quality Concept Notes linked to approved GCF proposals for adaptation and mitigation that are aligned with the USP-2 results (including through DAEs, that build on readiness support and Country Programmes)</t>
    </r>
  </si>
  <si>
    <r>
      <rPr>
        <b/>
        <sz val="8"/>
        <color rgb="FF009337"/>
        <rFont val="Arial"/>
        <family val="2"/>
      </rPr>
      <t>Output 2.2.1</t>
    </r>
    <r>
      <rPr>
        <sz val="8"/>
        <rFont val="Arial"/>
        <family val="2"/>
      </rPr>
      <t xml:space="preserve">
NDA, DAEs and other climate stakeholders, have enhanced their capacity on Concept Note and/or Funding Proposal development for an inclusive integrated climate programming</t>
    </r>
    <r>
      <rPr>
        <vertAlign val="superscript"/>
        <sz val="8"/>
        <rFont val="Arial"/>
        <family val="2"/>
      </rPr>
      <t>1</t>
    </r>
    <r>
      <rPr>
        <sz val="8"/>
        <rFont val="Arial"/>
        <family val="2"/>
      </rPr>
      <t xml:space="preserve">
</t>
    </r>
    <r>
      <rPr>
        <b/>
        <sz val="8"/>
        <color rgb="FF009337"/>
        <rFont val="Arial"/>
        <family val="2"/>
      </rPr>
      <t>Output 2.2.2</t>
    </r>
    <r>
      <rPr>
        <sz val="8"/>
        <rFont val="Arial"/>
        <family val="2"/>
      </rPr>
      <t xml:space="preserve">
Investment-grade Concept Notes and/or Funding Proposals that are fully aligned with the Country Programme and passed the GCF screening process</t>
    </r>
    <r>
      <rPr>
        <vertAlign val="superscript"/>
        <sz val="8"/>
        <rFont val="Arial"/>
        <family val="2"/>
      </rPr>
      <t>1</t>
    </r>
  </si>
  <si>
    <r>
      <rPr>
        <b/>
        <sz val="8"/>
        <color rgb="FF009337"/>
        <rFont val="Arial"/>
        <family val="2"/>
      </rPr>
      <t>Outcome 2.3</t>
    </r>
    <r>
      <rPr>
        <sz val="8"/>
        <rFont val="Arial"/>
        <family val="2"/>
      </rPr>
      <t xml:space="preserve">
</t>
    </r>
    <r>
      <rPr>
        <sz val="8"/>
        <color theme="1" tint="0.14999847407452621"/>
        <rFont val="Arial"/>
        <family val="2"/>
      </rPr>
      <t>NDAs and DAEs have enhanced processes and systems to effectively oversee the implementation, financial management, monitoring and reporting of climate programmes and projects</t>
    </r>
  </si>
  <si>
    <r>
      <rPr>
        <b/>
        <sz val="8"/>
        <color rgb="FF009337"/>
        <rFont val="Arial"/>
      </rPr>
      <t xml:space="preserve">Output 2.3.1
</t>
    </r>
    <r>
      <rPr>
        <sz val="8"/>
        <color rgb="FF000000"/>
        <rFont val="Arial"/>
      </rPr>
      <t>NDA and DAEs have enhanced relevant capacity, processes and systems in place to design, oversee and implement climate programmes and projects</t>
    </r>
  </si>
  <si>
    <r>
      <rPr>
        <b/>
        <sz val="8"/>
        <color rgb="FF009337"/>
        <rFont val="Arial"/>
        <family val="2"/>
      </rPr>
      <t>Objective 3</t>
    </r>
    <r>
      <rPr>
        <b/>
        <sz val="8"/>
        <rFont val="Arial"/>
        <family val="2"/>
      </rPr>
      <t xml:space="preserve">
</t>
    </r>
    <r>
      <rPr>
        <sz val="8"/>
        <color theme="1" tint="0.14999847407452621"/>
        <rFont val="Arial"/>
        <family val="2"/>
      </rPr>
      <t>Knowledge-sharing and learning to enhance national and regional cooperation on climate programming and financing</t>
    </r>
  </si>
  <si>
    <r>
      <rPr>
        <b/>
        <sz val="8"/>
        <color rgb="FF009337"/>
        <rFont val="Arial"/>
        <family val="2"/>
      </rPr>
      <t>Outcome 3.1</t>
    </r>
    <r>
      <rPr>
        <b/>
        <sz val="8"/>
        <rFont val="Arial"/>
        <family val="2"/>
      </rPr>
      <t xml:space="preserve">
</t>
    </r>
    <r>
      <rPr>
        <sz val="8"/>
        <rFont val="Arial"/>
        <family val="2"/>
      </rPr>
      <t>Developing countries, through NDAs or focal points, have made use of knowledge products to address policy gaps and integrated climate investment programming and implementation</t>
    </r>
  </si>
  <si>
    <r>
      <rPr>
        <b/>
        <sz val="8"/>
        <color rgb="FF009337"/>
        <rFont val="Arial"/>
        <family val="2"/>
      </rPr>
      <t>Output 3.1.1</t>
    </r>
    <r>
      <rPr>
        <sz val="8"/>
        <rFont val="Arial"/>
        <family val="2"/>
      </rPr>
      <t xml:space="preserve">
Climate knowledge products and resources are generated and disseminated to develop or advance policies, programming and/or implementation</t>
    </r>
  </si>
  <si>
    <r>
      <rPr>
        <b/>
        <sz val="8"/>
        <color rgb="FF009337"/>
        <rFont val="Arial"/>
        <family val="2"/>
      </rPr>
      <t>Output 3.2.1</t>
    </r>
    <r>
      <rPr>
        <sz val="8"/>
        <rFont val="Arial"/>
        <family val="2"/>
      </rPr>
      <t xml:space="preserve">
Regional or South-South partnerships, programmes, policies, MOUs and/or collaboration mechanisms established among developing countries, including through their DAEs</t>
    </r>
  </si>
  <si>
    <r>
      <rPr>
        <vertAlign val="superscript"/>
        <sz val="8"/>
        <color theme="1"/>
        <rFont val="Calibri"/>
        <family val="2"/>
        <scheme val="minor"/>
      </rPr>
      <t xml:space="preserve">1 </t>
    </r>
    <r>
      <rPr>
        <sz val="8"/>
        <color theme="1"/>
        <rFont val="Calibri"/>
        <family val="2"/>
        <scheme val="minor"/>
      </rPr>
      <t>Readiness funds can be leveraged to enhance country programming beyond the Green Climate Fund, including improving access to wider sources of climate finance.</t>
    </r>
  </si>
  <si>
    <t>Budget Plan</t>
  </si>
  <si>
    <t>Please specify the Budget Categories for each Deliverable that will trigger payments. Please add rows as required and skip rows that are not relevant. Additional budget categories may be added by manually typing them on the Budget Category sheet.</t>
  </si>
  <si>
    <r>
      <t xml:space="preserve">Deliverables
</t>
    </r>
    <r>
      <rPr>
        <sz val="8"/>
        <color theme="0"/>
        <rFont val="Arial"/>
        <family val="2"/>
      </rPr>
      <t>choose from the drop-down list</t>
    </r>
  </si>
  <si>
    <r>
      <t xml:space="preserve">Milestones
</t>
    </r>
    <r>
      <rPr>
        <sz val="8"/>
        <color theme="0"/>
        <rFont val="Arial"/>
        <family val="2"/>
      </rPr>
      <t>list all relevant milestones</t>
    </r>
    <r>
      <rPr>
        <b/>
        <sz val="10"/>
        <color theme="0"/>
        <rFont val="Arial"/>
        <family val="2"/>
      </rPr>
      <t xml:space="preserve">
</t>
    </r>
    <r>
      <rPr>
        <sz val="8"/>
        <color theme="0"/>
        <rFont val="Arial"/>
        <family val="2"/>
      </rPr>
      <t>press Alt + Enter to add a new line</t>
    </r>
  </si>
  <si>
    <t>Detailed Budget (in US$)</t>
  </si>
  <si>
    <r>
      <t xml:space="preserve">Total Budget
</t>
    </r>
    <r>
      <rPr>
        <sz val="8"/>
        <color theme="0"/>
        <rFont val="Arial"/>
        <family val="2"/>
      </rPr>
      <t>per objective</t>
    </r>
  </si>
  <si>
    <r>
      <t xml:space="preserve">Total budget % </t>
    </r>
    <r>
      <rPr>
        <sz val="8"/>
        <color theme="0"/>
        <rFont val="Arial"/>
        <family val="2"/>
      </rPr>
      <t>per objective</t>
    </r>
  </si>
  <si>
    <t>Executing Entity</t>
  </si>
  <si>
    <t>Budget notes</t>
  </si>
  <si>
    <r>
      <t xml:space="preserve">Budget Categories
</t>
    </r>
    <r>
      <rPr>
        <sz val="8"/>
        <color theme="0"/>
        <rFont val="Arial"/>
        <family val="2"/>
      </rPr>
      <t>choose from the drop-down list</t>
    </r>
  </si>
  <si>
    <t>Unit</t>
  </si>
  <si>
    <t># of Unit</t>
  </si>
  <si>
    <t>Unit Cost</t>
  </si>
  <si>
    <r>
      <t xml:space="preserve">Total Budget
</t>
    </r>
    <r>
      <rPr>
        <sz val="8"/>
        <color theme="0"/>
        <rFont val="Arial"/>
        <family val="2"/>
      </rPr>
      <t>per budget category</t>
    </r>
  </si>
  <si>
    <r>
      <t xml:space="preserve">Total Budget
</t>
    </r>
    <r>
      <rPr>
        <sz val="8"/>
        <color theme="0"/>
        <rFont val="Arial"/>
        <family val="2"/>
      </rPr>
      <t>per deliverable</t>
    </r>
  </si>
  <si>
    <r>
      <t xml:space="preserve">Total Budget
</t>
    </r>
    <r>
      <rPr>
        <sz val="8"/>
        <color theme="0"/>
        <rFont val="Arial"/>
        <family val="2"/>
      </rPr>
      <t>per outcome</t>
    </r>
  </si>
  <si>
    <r>
      <rPr>
        <b/>
        <sz val="9"/>
        <color rgb="FF009337"/>
        <rFont val="Arial"/>
        <family val="2"/>
      </rPr>
      <t>Objective 1</t>
    </r>
    <r>
      <rPr>
        <b/>
        <sz val="8"/>
        <color theme="1" tint="0.14999847407452621"/>
        <rFont val="Arial"/>
        <family val="2"/>
      </rPr>
      <t xml:space="preserve">
</t>
    </r>
    <r>
      <rPr>
        <sz val="9"/>
        <color theme="1" tint="0.14999847407452621"/>
        <rFont val="Arial"/>
        <family val="2"/>
      </rPr>
      <t>Capacity-building for 
climate finance 
coordination and setting 
up the enabling 
environment for integrated 
climate investment</t>
    </r>
    <r>
      <rPr>
        <b/>
        <sz val="8"/>
        <color theme="1" tint="0.14999847407452621"/>
        <rFont val="Arial"/>
        <family val="2"/>
      </rPr>
      <t xml:space="preserve">
Target budget: </t>
    </r>
    <r>
      <rPr>
        <sz val="8"/>
        <color theme="1" tint="0.14999847407452621"/>
        <rFont val="Arial"/>
        <family val="2"/>
      </rPr>
      <t>30%</t>
    </r>
  </si>
  <si>
    <r>
      <rPr>
        <b/>
        <sz val="9"/>
        <color rgb="FF009337"/>
        <rFont val="Arial"/>
        <family val="2"/>
      </rPr>
      <t xml:space="preserve">Outcome 1.1 </t>
    </r>
    <r>
      <rPr>
        <b/>
        <sz val="8"/>
        <color theme="1" tint="0.14999847407452621"/>
        <rFont val="Arial"/>
        <family val="2"/>
      </rPr>
      <t xml:space="preserve">
</t>
    </r>
    <r>
      <rPr>
        <sz val="9"/>
        <color theme="1" tint="0.14999847407452621"/>
        <rFont val="Arial"/>
        <family val="2"/>
      </rPr>
      <t>Developing countries, through NDAs or focal points, have enhanced capacity to fulfil their roles, responsibilities and policy requirements, including coordination mechanisms to engage relevant stakeholders2 to develop,  advance, and implement NDCs, NAPs and LTS</t>
    </r>
  </si>
  <si>
    <t>D1. Status report on capacity building of NDA and climate stakeholders</t>
  </si>
  <si>
    <t>D1.1 (milestone)
D1.2 (milestone)
D1.3 (milestone)
D1.4 (milestone)</t>
  </si>
  <si>
    <t>Consultant - Individual - International</t>
  </si>
  <si>
    <t>Per day</t>
  </si>
  <si>
    <t>A</t>
  </si>
  <si>
    <t>Consultant - Individual - Local</t>
  </si>
  <si>
    <t>B</t>
  </si>
  <si>
    <t>Professional Services – Companies/Firm</t>
  </si>
  <si>
    <t>LS</t>
  </si>
  <si>
    <t>C</t>
  </si>
  <si>
    <t xml:space="preserve">Workshop/Training </t>
  </si>
  <si>
    <t>Event</t>
  </si>
  <si>
    <t>D</t>
  </si>
  <si>
    <t>D2. Status report on country coordination mechanism, country (or regional) platform for enhanced climate finance access to develop, advance, and implement NDCs, NAPs and LTS</t>
  </si>
  <si>
    <t>D2.1 (milestone)
D2.2 (milestone)</t>
  </si>
  <si>
    <r>
      <rPr>
        <b/>
        <sz val="9"/>
        <color rgb="FF009337"/>
        <rFont val="Arial"/>
        <family val="2"/>
      </rPr>
      <t>Outcome 1.2</t>
    </r>
    <r>
      <rPr>
        <b/>
        <sz val="8"/>
        <color theme="1" tint="0.14999847407452621"/>
        <rFont val="Arial"/>
        <family val="2"/>
      </rPr>
      <t xml:space="preserve">
</t>
    </r>
    <r>
      <rPr>
        <sz val="9"/>
        <color theme="1" tint="0.14999847407452621"/>
        <rFont val="Arial"/>
        <family val="2"/>
      </rPr>
      <t>Developing countries design and implement strategic frameworks (including NDC/NAP/LTS), policies and instruments, including climate investment plans, to create enabling environments for integrated climate investments</t>
    </r>
  </si>
  <si>
    <t>D3. Status report on the national adaptation plan (NAP)</t>
  </si>
  <si>
    <t>D3.1 (milestone)</t>
  </si>
  <si>
    <t>D4. Status report on the nationally determined contribution (NDC)</t>
  </si>
  <si>
    <t>D4.1 (milestone)</t>
  </si>
  <si>
    <t>D5. Status report on the long term climate strategies (LTS)</t>
  </si>
  <si>
    <t>D5.1 (milestone)</t>
  </si>
  <si>
    <t>D6. Status report on policies, regulations and mechanisms developed or enhanced to incentivize private sector engagement</t>
  </si>
  <si>
    <t>D6.1 (milestone)</t>
  </si>
  <si>
    <r>
      <rPr>
        <b/>
        <sz val="9"/>
        <color rgb="FF009337"/>
        <rFont val="Arial"/>
        <family val="2"/>
      </rPr>
      <t xml:space="preserve">Outcome 1.3  </t>
    </r>
    <r>
      <rPr>
        <b/>
        <sz val="9"/>
        <color theme="1" tint="0.14999847407452621"/>
        <rFont val="Arial"/>
        <family val="2"/>
      </rPr>
      <t xml:space="preserve">
</t>
    </r>
    <r>
      <rPr>
        <sz val="9"/>
        <color theme="1" tint="0.14999847407452621"/>
        <rFont val="Arial"/>
        <family val="2"/>
      </rPr>
      <t>Direct access applicants and accredited entities (DAEs) have met and maintained the accreditation standards of the GCF and strengthened their programming capacities, as evidenced by the development of GCF-funded activities</t>
    </r>
  </si>
  <si>
    <t>D7. Status report on capacity building of direct access applicants and accredited entities to meet GCF accreditation requirements</t>
  </si>
  <si>
    <t>D7.1 (milestone)
D7.2 (milestone)</t>
  </si>
  <si>
    <r>
      <rPr>
        <b/>
        <sz val="9"/>
        <color rgb="FF009337"/>
        <rFont val="Arial"/>
        <family val="2"/>
      </rPr>
      <t>Objective 2</t>
    </r>
    <r>
      <rPr>
        <b/>
        <sz val="9"/>
        <color theme="1" tint="0.14999847407452621"/>
        <rFont val="Arial"/>
        <family val="2"/>
      </rPr>
      <t xml:space="preserve"> 
</t>
    </r>
    <r>
      <rPr>
        <sz val="9"/>
        <color theme="1" tint="0.14999847407452621"/>
        <rFont val="Arial"/>
        <family val="2"/>
      </rPr>
      <t xml:space="preserve">Paradigm shifting GCF pipeline 
development and 
implementation for 
adaptation and mitigation, 
based on country needs 
and guided by USP-2
programming targets
</t>
    </r>
    <r>
      <rPr>
        <b/>
        <sz val="8"/>
        <color theme="1" tint="0.14999847407452621"/>
        <rFont val="Arial"/>
        <family val="2"/>
      </rPr>
      <t xml:space="preserve">
Target budget: </t>
    </r>
    <r>
      <rPr>
        <sz val="8"/>
        <color theme="1" tint="0.14999847407452621"/>
        <rFont val="Arial"/>
        <family val="2"/>
      </rPr>
      <t>60%</t>
    </r>
  </si>
  <si>
    <r>
      <rPr>
        <b/>
        <sz val="9"/>
        <color rgb="FF009337"/>
        <rFont val="Arial"/>
        <family val="2"/>
      </rPr>
      <t xml:space="preserve">Outcome 2.1 </t>
    </r>
    <r>
      <rPr>
        <b/>
        <sz val="9"/>
        <color theme="1" tint="0.14999847407452621"/>
        <rFont val="Arial"/>
        <family val="2"/>
      </rPr>
      <t xml:space="preserve">
</t>
    </r>
    <r>
      <rPr>
        <sz val="9"/>
        <color theme="1" tint="0.14999847407452621"/>
        <rFont val="Arial"/>
        <family val="2"/>
      </rPr>
      <t xml:space="preserve">Developing countries have developed or updated their country programmes to guide GCF investment. </t>
    </r>
  </si>
  <si>
    <t>D8. Country Programme Document</t>
  </si>
  <si>
    <t>D8.1 (milestone)</t>
  </si>
  <si>
    <t>Travel – Local</t>
  </si>
  <si>
    <t>Per Trip</t>
  </si>
  <si>
    <r>
      <rPr>
        <b/>
        <sz val="9"/>
        <color rgb="FF009337"/>
        <rFont val="Arial"/>
        <family val="2"/>
      </rPr>
      <t>Outcome 2.2</t>
    </r>
    <r>
      <rPr>
        <b/>
        <sz val="9"/>
        <color theme="1" tint="0.14999847407452621"/>
        <rFont val="Arial"/>
        <family val="2"/>
      </rPr>
      <t xml:space="preserve">
</t>
    </r>
    <r>
      <rPr>
        <sz val="9"/>
        <color theme="1" tint="0.14999847407452621"/>
        <rFont val="Arial"/>
        <family val="2"/>
      </rPr>
      <t>Developing countries have developed high-quality concept notes linked to approved GCF proposals for adaptation and mitigation that are aligned with the USP-2 results, including through DAEs, that build on readiness support and country programmes</t>
    </r>
  </si>
  <si>
    <t>D9. Concept Note(s), and studies, assessment, reports, etc. to support the development of investment-grade Concept Notes</t>
  </si>
  <si>
    <t>D9.1 (milestone)
D9.2 (milestone)</t>
  </si>
  <si>
    <t>D10. Funding Proposal(s), and studies, assessment, reports, etc. to support the development of investment-grade Funding Proposals</t>
  </si>
  <si>
    <t>D10.1 (milestone)
D10.2 (milestone)</t>
  </si>
  <si>
    <r>
      <rPr>
        <b/>
        <sz val="9"/>
        <color rgb="FF009337"/>
        <rFont val="Arial"/>
        <family val="2"/>
      </rPr>
      <t>Outcome 2.3</t>
    </r>
    <r>
      <rPr>
        <b/>
        <sz val="9"/>
        <color theme="1" tint="0.14999847407452621"/>
        <rFont val="Arial"/>
        <family val="2"/>
      </rPr>
      <t xml:space="preserve">
</t>
    </r>
    <r>
      <rPr>
        <sz val="9"/>
        <color theme="1" tint="0.14999847407452621"/>
        <rFont val="Arial"/>
        <family val="2"/>
      </rPr>
      <t>NDAs and DAEs have enhanced processes and systems to effectively oversee the implementation, financial management, monitoring and reporting of climate programmes and projects</t>
    </r>
  </si>
  <si>
    <t>D11. Status report on capacity building of NDA and DAEs in project/ program design, implementation and oversight</t>
  </si>
  <si>
    <t>D11.1 (milestone)
D11.2 (milestone)</t>
  </si>
  <si>
    <r>
      <rPr>
        <b/>
        <sz val="9"/>
        <color rgb="FF009337"/>
        <rFont val="Arial"/>
        <family val="2"/>
      </rPr>
      <t xml:space="preserve">Objective 3 </t>
    </r>
    <r>
      <rPr>
        <b/>
        <sz val="9"/>
        <color theme="1" tint="0.14999847407452621"/>
        <rFont val="Arial"/>
        <family val="2"/>
      </rPr>
      <t xml:space="preserve">
</t>
    </r>
    <r>
      <rPr>
        <sz val="9"/>
        <color theme="1" tint="0.14999847407452621"/>
        <rFont val="Arial"/>
        <family val="2"/>
      </rPr>
      <t xml:space="preserve">Knowledge-sharing and 
learning to enhance 
national and regional 
cooperation on climate 
programming and financing
</t>
    </r>
    <r>
      <rPr>
        <b/>
        <sz val="8"/>
        <color theme="1" tint="0.14999847407452621"/>
        <rFont val="Arial"/>
        <family val="2"/>
      </rPr>
      <t xml:space="preserve">Target budget: </t>
    </r>
    <r>
      <rPr>
        <sz val="8"/>
        <color theme="1" tint="0.14999847407452621"/>
        <rFont val="Arial"/>
        <family val="2"/>
      </rPr>
      <t>10%</t>
    </r>
  </si>
  <si>
    <r>
      <rPr>
        <b/>
        <sz val="9"/>
        <color rgb="FF009337"/>
        <rFont val="Arial"/>
        <family val="2"/>
      </rPr>
      <t>Outcome 3.1</t>
    </r>
    <r>
      <rPr>
        <b/>
        <sz val="9"/>
        <color theme="1" tint="0.14999847407452621"/>
        <rFont val="Arial"/>
        <family val="2"/>
      </rPr>
      <t xml:space="preserve">
</t>
    </r>
    <r>
      <rPr>
        <sz val="9"/>
        <color theme="1" tint="0.14999847407452621"/>
        <rFont val="Arial"/>
        <family val="2"/>
      </rPr>
      <t>Developing countries, through NDAs or focal points, have made use of knowledge products to address policy gaps and integrated climate investment programming and implementation</t>
    </r>
  </si>
  <si>
    <t>D12. Knowledge Products / Compendium of Knowledge Products produced (Policies, Programme, NDC, NAP, LTS, L&amp;D, TNA and others related)</t>
  </si>
  <si>
    <t>D12.1 (milestone)</t>
  </si>
  <si>
    <t>D13. Status report on the knowledge sharing events and knowledge sharing platform promoted</t>
  </si>
  <si>
    <t>D13.1 (milestone)</t>
  </si>
  <si>
    <r>
      <rPr>
        <b/>
        <sz val="9"/>
        <color rgb="FF009337"/>
        <rFont val="Arial"/>
        <family val="2"/>
      </rPr>
      <t xml:space="preserve">Outcome 3.2 </t>
    </r>
    <r>
      <rPr>
        <b/>
        <sz val="9"/>
        <color theme="1" tint="0.14999847407452621"/>
        <rFont val="Arial"/>
        <family val="2"/>
      </rPr>
      <t xml:space="preserve">
</t>
    </r>
    <r>
      <rPr>
        <sz val="9"/>
        <color theme="1" tint="0.14999847407452621"/>
        <rFont val="Arial"/>
        <family val="2"/>
      </rPr>
      <t>Enhanced collaboration among developing countries on climate change issues, evidenced by transboundary and regional cooperations /South-South cooperation</t>
    </r>
  </si>
  <si>
    <t>D14. Status report on the regional or South-South partnerships, programmes, policies, MOUs and/or collaboration mechanisms promoted</t>
  </si>
  <si>
    <t>D14.1 (milestone)</t>
  </si>
  <si>
    <t>Total Deliverable Budget</t>
  </si>
  <si>
    <t>Independent Evaluation</t>
  </si>
  <si>
    <t xml:space="preserve">Project Management Cost (PMC)
</t>
  </si>
  <si>
    <t>Audit Fee</t>
  </si>
  <si>
    <t>Per Year</t>
  </si>
  <si>
    <r>
      <t xml:space="preserve">Actual amount and % of PMC requested
</t>
    </r>
    <r>
      <rPr>
        <sz val="6"/>
        <rFont val="Arial"/>
        <family val="2"/>
      </rPr>
      <t>(do not change the formula)</t>
    </r>
  </si>
  <si>
    <t>Maximum PMC that can be requested</t>
  </si>
  <si>
    <t>Per Month</t>
  </si>
  <si>
    <t>Summary per Budget Category</t>
  </si>
  <si>
    <t>Total per Budget Category</t>
  </si>
  <si>
    <t>Project Management Cost (PMC)</t>
  </si>
  <si>
    <t>requested</t>
  </si>
  <si>
    <t>Contingency</t>
  </si>
  <si>
    <r>
      <t xml:space="preserve">Sub-Total </t>
    </r>
    <r>
      <rPr>
        <sz val="7"/>
        <color theme="1"/>
        <rFont val="Arial"/>
        <family val="2"/>
      </rPr>
      <t xml:space="preserve"> (Total Deliverable Budget + Evaluation + PMC + Contingency)</t>
    </r>
  </si>
  <si>
    <t xml:space="preserve">Fee </t>
  </si>
  <si>
    <t>Total Project Budget</t>
  </si>
  <si>
    <t>Note: Please ensure that the amounts are rounded-up figures</t>
  </si>
  <si>
    <t>Total Budget for NAP</t>
  </si>
  <si>
    <t xml:space="preserve"> </t>
  </si>
  <si>
    <t>Disbursement Schedule</t>
  </si>
  <si>
    <t>Please provide an indicative disbursement schedule based on the percentage of each milestone budget against total budget for each deliverable. Ensure alignment with expected timelines in the implementation plan. 
Please add or delete rows as necessary.</t>
  </si>
  <si>
    <t>Deliverables and Milestones</t>
  </si>
  <si>
    <t>Budget</t>
  </si>
  <si>
    <t>%</t>
  </si>
  <si>
    <t>Y1</t>
  </si>
  <si>
    <t>Y2</t>
  </si>
  <si>
    <t>Y3</t>
  </si>
  <si>
    <t>Y4</t>
  </si>
  <si>
    <t>Cumulative</t>
  </si>
  <si>
    <t>Add rows as necessary</t>
  </si>
  <si>
    <t>PMC</t>
  </si>
  <si>
    <t xml:space="preserve">Contingency </t>
  </si>
  <si>
    <t>Fee</t>
  </si>
  <si>
    <t xml:space="preserve">Total </t>
  </si>
  <si>
    <t>* Must clearly demonstrable link to Logframe</t>
  </si>
  <si>
    <t>Fee request budget</t>
  </si>
  <si>
    <t>Y5</t>
  </si>
  <si>
    <t>N</t>
  </si>
  <si>
    <t>Currency:</t>
  </si>
  <si>
    <t>USD/EUR/Other (Please Specify including Forex rate used)</t>
  </si>
  <si>
    <t>Project/Program Implementation and Supervision</t>
  </si>
  <si>
    <t>Implementation Start-Up</t>
  </si>
  <si>
    <t>Appraising and finalizing project implementation arrangements, including mission travel</t>
  </si>
  <si>
    <t>Assisting and advising the project proponent on the establishment of project management structure in the recipient country</t>
  </si>
  <si>
    <t>Assisting project management to draft TORs and advising on the selection of experts for implementation</t>
  </si>
  <si>
    <t>Advising on and participating in project start-up workshop.</t>
  </si>
  <si>
    <t>Technical Supervision</t>
  </si>
  <si>
    <t>Conducting supervision missions, including briefing operational focal points on project progress</t>
  </si>
  <si>
    <t>Providing technical guidance, as necessary, for project implementation</t>
  </si>
  <si>
    <t>As necessary, technical consultants during supervision missions to advise government officials on technical matters and provide technical assistance for the project</t>
  </si>
  <si>
    <t>Overseeing procurement and financial management to ensure implementation is in line with AE’s policies and timeline</t>
  </si>
  <si>
    <t>Undertaking the mid-term review, including possible project restructuring</t>
  </si>
  <si>
    <t>Administrative Oversight</t>
  </si>
  <si>
    <t>Disbursing funds to the Executing entities/vendors and reviewing financial reports</t>
  </si>
  <si>
    <t xml:space="preserve">Assisting and overseeing the audit process throughout the project life cycle </t>
  </si>
  <si>
    <t>Overseeing the preparation of the required reports for submission to the GCF Secretariat</t>
  </si>
  <si>
    <t>Monitoring and reviewing project expenditure reports</t>
  </si>
  <si>
    <t>Preparing periodic revisions to reflect changes in annual expense category budgets</t>
  </si>
  <si>
    <t>Other (please specify):</t>
  </si>
  <si>
    <t>Project/Program Completion and Evaluation</t>
  </si>
  <si>
    <t>Program closure</t>
  </si>
  <si>
    <t>Preparing project closing documents for submission to GCF Secretariat</t>
  </si>
  <si>
    <t>Preparing the financial closure of the project for submission to GCF Secretariat</t>
  </si>
  <si>
    <t>Reporting and Evaluation</t>
  </si>
  <si>
    <t>Overseeing the preparation of the Project Completion Report/Independent Terminal Evaluation, submitting the report to the GCF Secretariat</t>
  </si>
  <si>
    <t xml:space="preserve">Reporting, as required under Agreement </t>
  </si>
  <si>
    <t>Reporting requirements as agreed in the agreement</t>
  </si>
  <si>
    <t>Total</t>
  </si>
  <si>
    <t>Fee Percentage</t>
  </si>
  <si>
    <t>* Budget lines are indicative of the level of detail requested. Categories may be added/removed as relevant to each project.</t>
  </si>
  <si>
    <t>Budget Categories</t>
  </si>
  <si>
    <t>Audio Visual &amp; Printing</t>
  </si>
  <si>
    <t xml:space="preserve">Communication </t>
  </si>
  <si>
    <t>Office Supplies</t>
  </si>
  <si>
    <t>Travel - International</t>
  </si>
  <si>
    <t>Choose percentage</t>
  </si>
  <si>
    <t>Budget Notes</t>
  </si>
  <si>
    <t>Please check out the example in the table below, and remove them before including the proposal's entries</t>
  </si>
  <si>
    <t>Budget Note</t>
  </si>
  <si>
    <t>Detailed Description</t>
  </si>
  <si>
    <t>Investment specialist (international consultnat) for USD17,500 at USD500/day for 35 days to oversee the investment planning and finance elements notably building investment pipelines and bringing regional and global experience.</t>
  </si>
  <si>
    <t>Local Development Expert (local consultant) for USD14,000 at USD400/day for 35 days expert on local adaptation planning and monitoring  and conduct preparatory work and further analysis for activity 3.1.1</t>
  </si>
  <si>
    <t xml:space="preserve">Professional services - Firm : to engage a firm for USD50,000 lumpsum to implement activity 3.2.1a to conduct a technical diagnostic of 2 coastal sites and recommend solutions for each site. </t>
  </si>
  <si>
    <t>Five  one-day workshops for capacity building estimated at USD5,000 per event to include venue and catering for 25 persons (USD200/person)  in each coastal community (2 localities).</t>
  </si>
  <si>
    <t>List of Deliverables</t>
  </si>
  <si>
    <t>Outcome</t>
  </si>
  <si>
    <t>Deliverable Number</t>
  </si>
  <si>
    <t>Deliverable Title</t>
  </si>
  <si>
    <t>Outcome 1.1</t>
  </si>
  <si>
    <t>D2</t>
  </si>
  <si>
    <t>Outcome 1.2</t>
  </si>
  <si>
    <t>D3</t>
  </si>
  <si>
    <t>D4</t>
  </si>
  <si>
    <t>D5</t>
  </si>
  <si>
    <t>D6</t>
  </si>
  <si>
    <t>Outcome 1.3</t>
  </si>
  <si>
    <t>D7</t>
  </si>
  <si>
    <t>Outcome 2.1</t>
  </si>
  <si>
    <t>D8</t>
  </si>
  <si>
    <t>Outcome 2.2</t>
  </si>
  <si>
    <t>D9</t>
  </si>
  <si>
    <t>D10</t>
  </si>
  <si>
    <t>Outcome 2.3</t>
  </si>
  <si>
    <t>D11</t>
  </si>
  <si>
    <t>Outcome 3.1</t>
  </si>
  <si>
    <t>D12</t>
  </si>
  <si>
    <t>D13</t>
  </si>
  <si>
    <t>Outcome 3.2</t>
  </si>
  <si>
    <t>D14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</si>
</sst>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409]* #,##0.00_);_([$$-409]* \(#,##0.00\);_([$$-409]* &quot;-&quot;??_);_(@_)"/>
    <numFmt numFmtId="165" formatCode="_ * #,##0.00_ ;_ * \-#,##0.00_ ;_ * &quot;-&quot;??_ ;_ @_ "/>
    <numFmt numFmtId="166" formatCode="_(* #,##0_);_(* \(#,##0\);_(* &quot;-&quot;??_);_(@_)"/>
    <numFmt numFmtId="167" formatCode="0.0%"/>
    <numFmt numFmtId="168" formatCode="_(* #,##0.0000000_);_(* \(#,##0.0000000\);_(* &quot;-&quot;??_);_(@_)"/>
  </numFmts>
  <fonts count="77">
    <font>
      <sz val="11"/>
      <color theme="1"/>
      <name val="Calibri"/>
      <family val="2"/>
      <scheme val="minor"/>
    </font>
    <font>
      <sz val="11"/>
      <color theme="1"/>
      <name val="Calibri"/>
      <family val="2"/>
      <scheme val="minor"/>
    </font>
    <font>
      <b/>
      <sz val="8"/>
      <color theme="1"/>
      <name val="Cambria"/>
      <family val="1"/>
    </font>
    <font>
      <sz val="8"/>
      <color theme="1"/>
      <name val="Cambria"/>
      <family val="1"/>
    </font>
    <font>
      <sz val="8"/>
      <color rgb="FF000000"/>
      <name val="Cambria"/>
      <family val="1"/>
    </font>
    <font>
      <sz val="8"/>
      <name val="Cambria"/>
      <family val="1"/>
    </font>
    <font>
      <sz val="11"/>
      <name val="Calibri"/>
      <family val="2"/>
      <scheme val="minor"/>
    </font>
    <font>
      <sz val="11"/>
      <color theme="1"/>
      <name val="Cambria"/>
      <family val="1"/>
    </font>
    <font>
      <b/>
      <sz val="11"/>
      <color theme="0"/>
      <name val="Cambria"/>
      <family val="1"/>
    </font>
    <font>
      <sz val="10"/>
      <name val="Arial"/>
      <family val="2"/>
    </font>
    <font>
      <sz val="10"/>
      <name val="Arial"/>
      <family val="2"/>
    </font>
    <font>
      <sz val="11"/>
      <color theme="1"/>
      <name val="Arial"/>
      <family val="2"/>
    </font>
    <font>
      <sz val="9"/>
      <color theme="1"/>
      <name val="Arial"/>
      <family val="2"/>
    </font>
    <font>
      <b/>
      <sz val="8"/>
      <color theme="0"/>
      <name val="Arial"/>
      <family val="2"/>
    </font>
    <font>
      <sz val="8"/>
      <name val="Arial"/>
      <family val="2"/>
    </font>
    <font>
      <sz val="8"/>
      <color theme="0" tint="-0.34998626667073579"/>
      <name val="Arial"/>
      <family val="2"/>
    </font>
    <font>
      <b/>
      <sz val="9"/>
      <color theme="0"/>
      <name val="Arial"/>
      <family val="2"/>
    </font>
    <font>
      <sz val="8"/>
      <color rgb="FF000000"/>
      <name val="Arial"/>
      <family val="2"/>
    </font>
    <font>
      <sz val="8"/>
      <color theme="1"/>
      <name val="Arial"/>
      <family val="2"/>
    </font>
    <font>
      <b/>
      <sz val="9"/>
      <color theme="1"/>
      <name val="Arial"/>
      <family val="2"/>
    </font>
    <font>
      <sz val="9"/>
      <name val="Arial"/>
      <family val="2"/>
    </font>
    <font>
      <sz val="10"/>
      <color theme="1"/>
      <name val="Arial"/>
      <family val="2"/>
    </font>
    <font>
      <b/>
      <sz val="8"/>
      <color theme="0" tint="-0.499984740745262"/>
      <name val="Arial"/>
      <family val="2"/>
    </font>
    <font>
      <sz val="11"/>
      <color theme="0"/>
      <name val="Calibri"/>
      <family val="2"/>
      <scheme val="minor"/>
    </font>
    <font>
      <i/>
      <sz val="11"/>
      <color theme="1"/>
      <name val="Arial"/>
      <family val="2"/>
    </font>
    <font>
      <b/>
      <sz val="14"/>
      <color rgb="FF276E8B"/>
      <name val="Arial"/>
      <family val="2"/>
    </font>
    <font>
      <sz val="8"/>
      <color theme="0"/>
      <name val="Arial"/>
      <family val="2"/>
    </font>
    <font>
      <sz val="8"/>
      <name val="Calibri"/>
      <family val="2"/>
      <scheme val="minor"/>
    </font>
    <font>
      <sz val="9"/>
      <color theme="1"/>
      <name val="Calibri"/>
      <family val="2"/>
      <scheme val="minor"/>
    </font>
    <font>
      <sz val="8"/>
      <color rgb="FF000000"/>
      <name val="Calibri"/>
      <family val="2"/>
      <scheme val="minor"/>
    </font>
    <font>
      <b/>
      <sz val="9"/>
      <color rgb="FF24634F"/>
      <name val="Arial"/>
      <family val="2"/>
    </font>
    <font>
      <b/>
      <sz val="8"/>
      <name val="Arial"/>
      <family val="2"/>
    </font>
    <font>
      <b/>
      <sz val="8"/>
      <name val="Cambria"/>
      <family val="1"/>
    </font>
    <font>
      <sz val="6"/>
      <name val="Arial"/>
      <family val="2"/>
    </font>
    <font>
      <b/>
      <sz val="9"/>
      <color rgb="FFC00000"/>
      <name val="Arial"/>
      <family val="2"/>
    </font>
    <font>
      <sz val="7"/>
      <color rgb="FFC00000"/>
      <name val="Arial"/>
      <family val="2"/>
    </font>
    <font>
      <sz val="9"/>
      <color rgb="FF000000"/>
      <name val="Arial"/>
      <family val="2"/>
    </font>
    <font>
      <sz val="7"/>
      <color theme="1"/>
      <name val="Arial"/>
      <family val="2"/>
    </font>
    <font>
      <b/>
      <sz val="9"/>
      <color rgb="FF000000"/>
      <name val="Arial"/>
      <family val="2"/>
    </font>
    <font>
      <sz val="9"/>
      <color theme="0" tint="-0.34998626667073579"/>
      <name val="Arial"/>
      <family val="2"/>
    </font>
    <font>
      <i/>
      <sz val="10"/>
      <color theme="1"/>
      <name val="Arial"/>
      <family val="2"/>
    </font>
    <font>
      <sz val="9"/>
      <color rgb="FFFF0000"/>
      <name val="Calibri"/>
      <family val="2"/>
      <scheme val="minor"/>
    </font>
    <font>
      <i/>
      <sz val="8"/>
      <name val="Cambria"/>
      <family val="1"/>
    </font>
    <font>
      <i/>
      <sz val="9"/>
      <color rgb="FFFF0000"/>
      <name val="Arial"/>
      <family val="2"/>
    </font>
    <font>
      <i/>
      <sz val="9"/>
      <name val="Arial"/>
      <family val="2"/>
    </font>
    <font>
      <b/>
      <sz val="9"/>
      <name val="Arial"/>
      <family val="2"/>
    </font>
    <font>
      <sz val="9"/>
      <name val="Calibri"/>
      <family val="2"/>
      <scheme val="minor"/>
    </font>
    <font>
      <i/>
      <sz val="9"/>
      <name val="Calibri"/>
      <family val="2"/>
      <scheme val="minor"/>
    </font>
    <font>
      <i/>
      <sz val="9"/>
      <name val="Cambria"/>
      <family val="1"/>
    </font>
    <font>
      <i/>
      <sz val="9"/>
      <color theme="1"/>
      <name val="Calibri"/>
      <family val="2"/>
      <scheme val="minor"/>
    </font>
    <font>
      <b/>
      <sz val="11"/>
      <color theme="1"/>
      <name val="Calibri"/>
      <family val="2"/>
      <scheme val="minor"/>
    </font>
    <font>
      <b/>
      <sz val="8"/>
      <color theme="1"/>
      <name val="Arial"/>
      <family val="2"/>
    </font>
    <font>
      <b/>
      <sz val="10"/>
      <color theme="0"/>
      <name val="Arial"/>
      <family val="2"/>
    </font>
    <font>
      <b/>
      <sz val="16"/>
      <color rgb="FF009337"/>
      <name val="Arial"/>
      <family val="2"/>
    </font>
    <font>
      <b/>
      <sz val="9"/>
      <color rgb="FF009337"/>
      <name val="Arial"/>
      <family val="2"/>
    </font>
    <font>
      <sz val="8"/>
      <color theme="1" tint="0.34998626667073579"/>
      <name val="Arial"/>
      <family val="2"/>
    </font>
    <font>
      <b/>
      <sz val="8"/>
      <color theme="1" tint="0.14999847407452621"/>
      <name val="Arial"/>
      <family val="2"/>
    </font>
    <font>
      <sz val="8"/>
      <color theme="1" tint="0.14999847407452621"/>
      <name val="Arial"/>
      <family val="2"/>
    </font>
    <font>
      <b/>
      <sz val="9"/>
      <color theme="1" tint="0.14999847407452621"/>
      <name val="Arial"/>
      <family val="2"/>
    </font>
    <font>
      <sz val="9"/>
      <color theme="1" tint="0.14999847407452621"/>
      <name val="Arial"/>
      <family val="2"/>
    </font>
    <font>
      <sz val="8"/>
      <color rgb="FF009337"/>
      <name val="Arial"/>
      <family val="2"/>
    </font>
    <font>
      <sz val="8"/>
      <color rgb="FFC00000"/>
      <name val="Arial"/>
      <family val="2"/>
    </font>
    <font>
      <sz val="8"/>
      <color theme="1" tint="0.14999847407452621"/>
      <name val="Calibri"/>
      <family val="2"/>
      <scheme val="minor"/>
    </font>
    <font>
      <b/>
      <sz val="8"/>
      <color rgb="FF000000"/>
      <name val="Arial"/>
      <family val="2"/>
    </font>
    <font>
      <b/>
      <i/>
      <sz val="8"/>
      <color theme="1" tint="0.14999847407452621"/>
      <name val="Arial"/>
      <family val="2"/>
    </font>
    <font>
      <strike/>
      <sz val="8"/>
      <color theme="1" tint="0.14999847407452621"/>
      <name val="Arial"/>
      <family val="2"/>
    </font>
    <font>
      <b/>
      <sz val="18"/>
      <color rgb="FF009337"/>
      <name val="Arial"/>
      <family val="2"/>
    </font>
    <font>
      <b/>
      <sz val="8"/>
      <color rgb="FF009337"/>
      <name val="Arial"/>
      <family val="2"/>
    </font>
    <font>
      <sz val="8"/>
      <color theme="1"/>
      <name val="Calibri"/>
      <family val="2"/>
      <scheme val="minor"/>
    </font>
    <font>
      <i/>
      <sz val="8"/>
      <color theme="1" tint="0.14999847407452621"/>
      <name val="Arial"/>
      <family val="2"/>
    </font>
    <font>
      <sz val="7"/>
      <color rgb="FF009337"/>
      <name val="Arial"/>
      <family val="2"/>
    </font>
    <font>
      <vertAlign val="superscript"/>
      <sz val="8"/>
      <name val="Arial"/>
      <family val="2"/>
    </font>
    <font>
      <vertAlign val="superscript"/>
      <sz val="8"/>
      <color theme="1"/>
      <name val="Calibri"/>
      <family val="2"/>
      <scheme val="minor"/>
    </font>
    <font>
      <b/>
      <sz val="8"/>
      <color rgb="FF009337"/>
      <name val="Arial"/>
    </font>
    <font>
      <sz val="8"/>
      <color rgb="FF000000"/>
      <name val="Arial"/>
    </font>
    <font>
      <b/>
      <sz val="8"/>
      <name val="Arial"/>
    </font>
    <font>
      <sz val="8"/>
      <name val="Arial"/>
    </font>
  </fonts>
  <fills count="14">
    <fill>
      <patternFill patternType="none"/>
    </fill>
    <fill>
      <patternFill patternType="gray125"/>
    </fill>
    <fill>
      <patternFill patternType="solid">
        <fgColor theme="0" tint="-4.9989318521683403E-2"/>
        <bgColor indexed="64"/>
      </patternFill>
    </fill>
    <fill>
      <patternFill patternType="solid">
        <fgColor rgb="FF376B54"/>
        <bgColor indexed="64"/>
      </patternFill>
    </fill>
    <fill>
      <patternFill patternType="solid">
        <fgColor theme="0"/>
        <bgColor indexed="64"/>
      </patternFill>
    </fill>
    <fill>
      <patternFill patternType="solid">
        <fgColor rgb="FF276E8B"/>
        <bgColor indexed="64"/>
      </patternFill>
    </fill>
    <fill>
      <patternFill patternType="solid">
        <fgColor rgb="FF3494BA"/>
        <bgColor indexed="64"/>
      </patternFill>
    </fill>
    <fill>
      <patternFill patternType="solid">
        <fgColor theme="2"/>
        <bgColor indexed="64"/>
      </patternFill>
    </fill>
    <fill>
      <patternFill patternType="solid">
        <fgColor theme="9" tint="0.79998168889431442"/>
        <bgColor indexed="64"/>
      </patternFill>
    </fill>
    <fill>
      <patternFill patternType="solid">
        <fgColor rgb="FF009337"/>
        <bgColor indexed="64"/>
      </patternFill>
    </fill>
    <fill>
      <patternFill patternType="solid">
        <fgColor rgb="FFDEEDCB"/>
        <bgColor indexed="64"/>
      </patternFill>
    </fill>
    <fill>
      <patternFill patternType="solid">
        <fgColor theme="1" tint="0.249977111117893"/>
        <bgColor indexed="64"/>
      </patternFill>
    </fill>
    <fill>
      <patternFill patternType="solid">
        <fgColor theme="2" tint="-9.9978637043366805E-2"/>
        <bgColor indexed="64"/>
      </patternFill>
    </fill>
    <fill>
      <patternFill patternType="solid">
        <fgColor theme="6" tint="0.79998168889431442"/>
        <bgColor theme="6" tint="0.79998168889431442"/>
      </patternFill>
    </fill>
  </fills>
  <borders count="4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double">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diagonalUp="1" diagonalDown="1">
      <left style="thin">
        <color theme="1" tint="0.499984740745262"/>
      </left>
      <right style="thin">
        <color theme="1" tint="0.499984740745262"/>
      </right>
      <top style="thin">
        <color theme="1" tint="0.499984740745262"/>
      </top>
      <bottom style="thin">
        <color theme="1" tint="0.499984740745262"/>
      </bottom>
      <diagonal style="thin">
        <color indexed="64"/>
      </diagonal>
    </border>
    <border>
      <left style="thin">
        <color theme="1" tint="0.499984740745262"/>
      </left>
      <right style="thin">
        <color theme="1" tint="0.499984740745262"/>
      </right>
      <top/>
      <bottom style="thin">
        <color theme="1" tint="0.499984740745262"/>
      </bottom>
      <diagonal/>
    </border>
    <border diagonalUp="1" diagonalDown="1">
      <left style="thin">
        <color theme="1" tint="0.499984740745262"/>
      </left>
      <right style="thin">
        <color theme="1" tint="0.499984740745262"/>
      </right>
      <top/>
      <bottom style="thin">
        <color theme="1" tint="0.499984740745262"/>
      </bottom>
      <diagonal style="thin">
        <color indexed="64"/>
      </diagonal>
    </border>
    <border>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bottom style="medium">
        <color theme="1" tint="0.499984740745262"/>
      </bottom>
      <diagonal/>
    </border>
    <border>
      <left/>
      <right style="thin">
        <color theme="1" tint="0.499984740745262"/>
      </right>
      <top style="thin">
        <color theme="1" tint="0.499984740745262"/>
      </top>
      <bottom style="medium">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style="medium">
        <color theme="0" tint="-0.499984740745262"/>
      </bottom>
      <diagonal/>
    </border>
    <border>
      <left style="thin">
        <color theme="1" tint="0.499984740745262"/>
      </left>
      <right/>
      <top style="thin">
        <color theme="1" tint="0.499984740745262"/>
      </top>
      <bottom style="thin">
        <color theme="1"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theme="1" tint="0.499984740745262"/>
      </left>
      <right style="thin">
        <color theme="1" tint="0.499984740745262"/>
      </right>
      <top/>
      <bottom style="medium">
        <color theme="0" tint="-0.499984740745262"/>
      </bottom>
      <diagonal/>
    </border>
    <border>
      <left style="thin">
        <color theme="0" tint="-0.499984740745262"/>
      </left>
      <right style="thin">
        <color theme="0" tint="-0.499984740745262"/>
      </right>
      <top style="thin">
        <color theme="0" tint="-0.499984740745262"/>
      </top>
      <bottom style="medium">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style="thin">
        <color theme="0" tint="-0.499984740745262"/>
      </top>
      <bottom/>
      <diagonal/>
    </border>
    <border diagonalUp="1" diagonalDown="1">
      <left style="thin">
        <color theme="0" tint="-0.499984740745262"/>
      </left>
      <right style="thin">
        <color theme="0" tint="-0.499984740745262"/>
      </right>
      <top style="thin">
        <color theme="0" tint="-0.499984740745262"/>
      </top>
      <bottom style="thin">
        <color theme="0" tint="-0.499984740745262"/>
      </bottom>
      <diagonal style="thin">
        <color indexed="64"/>
      </diagonal>
    </border>
    <border>
      <left style="thin">
        <color theme="1" tint="0.499984740745262"/>
      </left>
      <right style="thin">
        <color theme="1" tint="0.499984740745262"/>
      </right>
      <top/>
      <bottom style="thin">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thin">
        <color theme="1" tint="0.499984740745262"/>
      </left>
      <right/>
      <top style="thin">
        <color theme="1" tint="0.499984740745262"/>
      </top>
      <bottom style="thin">
        <color theme="0" tint="-0.499984740745262"/>
      </bottom>
      <diagonal/>
    </border>
    <border>
      <left/>
      <right style="thin">
        <color theme="1" tint="0.499984740745262"/>
      </right>
      <top style="thin">
        <color theme="1" tint="0.499984740745262"/>
      </top>
      <bottom style="thin">
        <color theme="0" tint="-0.499984740745262"/>
      </bottom>
      <diagonal/>
    </border>
    <border>
      <left style="thin">
        <color theme="1" tint="0.499984740745262"/>
      </left>
      <right style="thin">
        <color theme="1" tint="0.499984740745262"/>
      </right>
      <top style="medium">
        <color theme="0" tint="-0.499984740745262"/>
      </top>
      <bottom/>
      <diagonal/>
    </border>
    <border>
      <left style="thin">
        <color theme="1" tint="0.499984740745262"/>
      </left>
      <right style="thin">
        <color theme="1" tint="0.499984740745262"/>
      </right>
      <top style="thin">
        <color theme="0" tint="-0.499984740745262"/>
      </top>
      <bottom/>
      <diagonal/>
    </border>
  </borders>
  <cellStyleXfs count="7">
    <xf numFmtId="0" fontId="0" fillId="0" borderId="0"/>
    <xf numFmtId="43" fontId="1" fillId="0" borderId="0" applyFont="0" applyFill="0" applyBorder="0" applyAlignment="0" applyProtection="0"/>
    <xf numFmtId="0" fontId="9" fillId="0" borderId="0"/>
    <xf numFmtId="165" fontId="9" fillId="0" borderId="0" applyFont="0" applyFill="0" applyBorder="0" applyAlignment="0" applyProtection="0"/>
    <xf numFmtId="0" fontId="10" fillId="0" borderId="0"/>
    <xf numFmtId="165" fontId="10" fillId="0" borderId="0" applyFont="0" applyFill="0" applyBorder="0" applyAlignment="0" applyProtection="0"/>
    <xf numFmtId="9" fontId="1" fillId="0" borderId="0" applyFont="0" applyFill="0" applyBorder="0" applyAlignment="0" applyProtection="0"/>
  </cellStyleXfs>
  <cellXfs count="422">
    <xf numFmtId="0" fontId="0" fillId="0" borderId="0" xfId="0"/>
    <xf numFmtId="0" fontId="0" fillId="0" borderId="0" xfId="0" applyAlignment="1" applyProtection="1">
      <alignment vertical="center"/>
      <protection locked="0"/>
    </xf>
    <xf numFmtId="0" fontId="0" fillId="0" borderId="0" xfId="0" applyProtection="1">
      <protection locked="0"/>
    </xf>
    <xf numFmtId="0" fontId="6" fillId="0" borderId="0" xfId="0" applyFont="1" applyAlignment="1" applyProtection="1">
      <alignment vertical="center"/>
      <protection locked="0"/>
    </xf>
    <xf numFmtId="43" fontId="5" fillId="0" borderId="0" xfId="1" applyFont="1" applyFill="1" applyBorder="1" applyAlignment="1" applyProtection="1">
      <alignment horizontal="right" vertical="center"/>
      <protection locked="0"/>
    </xf>
    <xf numFmtId="0" fontId="5" fillId="0" borderId="0" xfId="0" applyFont="1" applyAlignment="1" applyProtection="1">
      <alignment vertical="center"/>
      <protection locked="0"/>
    </xf>
    <xf numFmtId="43" fontId="4" fillId="0" borderId="0" xfId="1" applyFont="1" applyFill="1" applyBorder="1" applyAlignment="1" applyProtection="1">
      <alignment horizontal="right" vertical="center"/>
      <protection locked="0"/>
    </xf>
    <xf numFmtId="0" fontId="4" fillId="0" borderId="0" xfId="0" applyFont="1" applyAlignment="1" applyProtection="1">
      <alignment vertical="center"/>
      <protection locked="0"/>
    </xf>
    <xf numFmtId="43" fontId="3" fillId="0" borderId="0" xfId="0" applyNumberFormat="1" applyFont="1" applyAlignment="1" applyProtection="1">
      <alignment horizontal="right" vertical="center"/>
      <protection locked="0"/>
    </xf>
    <xf numFmtId="0" fontId="7" fillId="0" borderId="0" xfId="0" applyFont="1"/>
    <xf numFmtId="9" fontId="7" fillId="2" borderId="0" xfId="0" applyNumberFormat="1" applyFont="1" applyFill="1" applyAlignment="1">
      <alignment horizontal="left"/>
    </xf>
    <xf numFmtId="0" fontId="8" fillId="3" borderId="0" xfId="0" applyFont="1" applyFill="1"/>
    <xf numFmtId="0" fontId="7" fillId="4" borderId="0" xfId="0" applyFont="1" applyFill="1" applyAlignment="1">
      <alignment horizontal="left"/>
    </xf>
    <xf numFmtId="9" fontId="7" fillId="4" borderId="0" xfId="0" applyNumberFormat="1" applyFont="1" applyFill="1" applyAlignment="1">
      <alignment horizontal="left"/>
    </xf>
    <xf numFmtId="0" fontId="11" fillId="0" borderId="0" xfId="0" applyFont="1"/>
    <xf numFmtId="0" fontId="12" fillId="0" borderId="0" xfId="0" applyFont="1"/>
    <xf numFmtId="0" fontId="11" fillId="4" borderId="0" xfId="0" applyFont="1" applyFill="1"/>
    <xf numFmtId="0" fontId="25" fillId="4" borderId="0" xfId="0" applyFont="1" applyFill="1" applyAlignment="1" applyProtection="1">
      <alignment vertical="center"/>
      <protection locked="0"/>
    </xf>
    <xf numFmtId="0" fontId="24" fillId="4" borderId="0" xfId="0" applyFont="1" applyFill="1" applyAlignment="1">
      <alignment vertical="center"/>
    </xf>
    <xf numFmtId="0" fontId="23" fillId="0" borderId="0" xfId="0" applyFont="1" applyProtection="1">
      <protection locked="0"/>
    </xf>
    <xf numFmtId="0" fontId="23" fillId="0" borderId="0" xfId="0" applyFont="1"/>
    <xf numFmtId="0" fontId="0" fillId="0" borderId="0" xfId="0" applyAlignment="1" applyProtection="1">
      <alignment horizontal="left"/>
      <protection locked="0"/>
    </xf>
    <xf numFmtId="0" fontId="30" fillId="0" borderId="0" xfId="0" applyFont="1" applyAlignment="1" applyProtection="1">
      <alignment vertical="center"/>
      <protection locked="0"/>
    </xf>
    <xf numFmtId="0" fontId="32" fillId="0" borderId="0" xfId="0" applyFont="1" applyAlignment="1" applyProtection="1">
      <alignment horizontal="left" vertical="center" wrapText="1"/>
      <protection locked="0"/>
    </xf>
    <xf numFmtId="0" fontId="6" fillId="0" borderId="0" xfId="0" applyFont="1" applyAlignment="1" applyProtection="1">
      <alignment vertical="center" wrapText="1"/>
      <protection locked="0"/>
    </xf>
    <xf numFmtId="43" fontId="6" fillId="0" borderId="0" xfId="1" applyFont="1" applyFill="1" applyBorder="1" applyAlignment="1" applyProtection="1">
      <alignment vertical="center"/>
      <protection locked="0"/>
    </xf>
    <xf numFmtId="43" fontId="32" fillId="0" borderId="0" xfId="1" applyFont="1" applyFill="1" applyBorder="1" applyAlignment="1" applyProtection="1">
      <alignment horizontal="center" vertical="center"/>
      <protection locked="0"/>
    </xf>
    <xf numFmtId="43" fontId="14" fillId="0" borderId="1" xfId="1" applyFont="1" applyFill="1" applyBorder="1" applyAlignment="1" applyProtection="1">
      <alignment vertical="center" wrapText="1"/>
    </xf>
    <xf numFmtId="43" fontId="0" fillId="0" borderId="0" xfId="1" applyFont="1" applyFill="1" applyBorder="1" applyAlignment="1" applyProtection="1">
      <alignment vertical="center"/>
      <protection locked="0"/>
    </xf>
    <xf numFmtId="43" fontId="4" fillId="0" borderId="0" xfId="0" applyNumberFormat="1" applyFont="1" applyAlignment="1" applyProtection="1">
      <alignment horizontal="right" vertical="center"/>
      <protection locked="0"/>
    </xf>
    <xf numFmtId="0" fontId="4" fillId="0" borderId="0" xfId="0" applyFont="1" applyAlignment="1" applyProtection="1">
      <alignment horizontal="right" vertical="center"/>
      <protection locked="0"/>
    </xf>
    <xf numFmtId="43" fontId="36" fillId="0" borderId="0" xfId="1" applyFont="1" applyFill="1" applyBorder="1" applyAlignment="1" applyProtection="1">
      <alignment horizontal="right" vertical="center"/>
    </xf>
    <xf numFmtId="0" fontId="19" fillId="0" borderId="0" xfId="0" applyFont="1" applyAlignment="1">
      <alignment horizontal="left" vertical="center" wrapText="1"/>
    </xf>
    <xf numFmtId="43" fontId="38" fillId="0" borderId="0" xfId="0" applyNumberFormat="1" applyFont="1" applyAlignment="1">
      <alignment horizontal="right" vertical="center"/>
    </xf>
    <xf numFmtId="43" fontId="2" fillId="0" borderId="0" xfId="0" applyNumberFormat="1" applyFont="1" applyAlignment="1" applyProtection="1">
      <alignment horizontal="left" vertical="center" wrapText="1"/>
      <protection locked="0"/>
    </xf>
    <xf numFmtId="0" fontId="19" fillId="0" borderId="0" xfId="0" applyFont="1" applyAlignment="1">
      <alignment vertical="center" wrapText="1"/>
    </xf>
    <xf numFmtId="0" fontId="19" fillId="0" borderId="0" xfId="0" applyFont="1" applyAlignment="1">
      <alignment vertical="center"/>
    </xf>
    <xf numFmtId="0" fontId="16" fillId="5" borderId="0" xfId="0" applyFont="1" applyFill="1" applyAlignment="1">
      <alignment vertical="center"/>
    </xf>
    <xf numFmtId="0" fontId="22" fillId="0" borderId="3" xfId="0" applyFont="1" applyBorder="1" applyAlignment="1" applyProtection="1">
      <alignment vertical="center" wrapText="1"/>
      <protection locked="0"/>
    </xf>
    <xf numFmtId="0" fontId="22" fillId="0" borderId="0" xfId="0" applyFont="1" applyAlignment="1" applyProtection="1">
      <alignment vertical="center" wrapText="1"/>
      <protection locked="0"/>
    </xf>
    <xf numFmtId="0" fontId="23" fillId="0" borderId="5" xfId="0" applyFont="1" applyBorder="1" applyProtection="1">
      <protection locked="0"/>
    </xf>
    <xf numFmtId="43" fontId="0" fillId="0" borderId="0" xfId="0" applyNumberFormat="1" applyProtection="1">
      <protection locked="0"/>
    </xf>
    <xf numFmtId="0" fontId="41" fillId="0" borderId="0" xfId="0" applyFont="1" applyProtection="1">
      <protection locked="0"/>
    </xf>
    <xf numFmtId="0" fontId="42" fillId="0" borderId="0" xfId="0" applyFont="1" applyAlignment="1" applyProtection="1">
      <alignment vertical="center"/>
      <protection locked="0"/>
    </xf>
    <xf numFmtId="0" fontId="43" fillId="0" borderId="0" xfId="0" applyFont="1" applyProtection="1">
      <protection locked="0"/>
    </xf>
    <xf numFmtId="0" fontId="45" fillId="0" borderId="0" xfId="0" applyFont="1" applyAlignment="1" applyProtection="1">
      <alignment vertical="center"/>
      <protection locked="0"/>
    </xf>
    <xf numFmtId="0" fontId="46" fillId="0" borderId="0" xfId="0" applyFont="1" applyAlignment="1" applyProtection="1">
      <alignment vertical="center"/>
      <protection locked="0"/>
    </xf>
    <xf numFmtId="0" fontId="47" fillId="0" borderId="0" xfId="0" applyFont="1" applyAlignment="1" applyProtection="1">
      <alignment vertical="center"/>
      <protection locked="0"/>
    </xf>
    <xf numFmtId="0" fontId="44" fillId="0" borderId="0" xfId="0" applyFont="1" applyProtection="1">
      <protection locked="0"/>
    </xf>
    <xf numFmtId="0" fontId="47" fillId="0" borderId="0" xfId="0" applyFont="1" applyProtection="1">
      <protection locked="0"/>
    </xf>
    <xf numFmtId="0" fontId="48" fillId="0" borderId="0" xfId="0" applyFont="1" applyProtection="1">
      <protection locked="0"/>
    </xf>
    <xf numFmtId="0" fontId="49" fillId="0" borderId="0" xfId="0" applyFont="1" applyAlignment="1" applyProtection="1">
      <alignment vertical="center"/>
      <protection locked="0"/>
    </xf>
    <xf numFmtId="0" fontId="0" fillId="0" borderId="0" xfId="0" applyAlignment="1">
      <alignment wrapText="1"/>
    </xf>
    <xf numFmtId="0" fontId="50" fillId="0" borderId="0" xfId="0" applyFont="1" applyProtection="1">
      <protection locked="0"/>
    </xf>
    <xf numFmtId="0" fontId="44" fillId="0" borderId="0" xfId="0" applyFont="1" applyAlignment="1">
      <alignment vertical="center" wrapText="1"/>
    </xf>
    <xf numFmtId="0" fontId="20" fillId="0" borderId="0" xfId="0" applyFont="1" applyAlignment="1">
      <alignment vertical="center" wrapText="1"/>
    </xf>
    <xf numFmtId="0" fontId="53" fillId="4" borderId="0" xfId="0" applyFont="1" applyFill="1" applyAlignment="1" applyProtection="1">
      <alignment vertical="center"/>
      <protection locked="0"/>
    </xf>
    <xf numFmtId="0" fontId="14" fillId="0" borderId="8" xfId="0" applyFont="1" applyBorder="1" applyAlignment="1" applyProtection="1">
      <alignment vertical="center" wrapText="1"/>
      <protection locked="0"/>
    </xf>
    <xf numFmtId="43" fontId="15" fillId="0" borderId="8" xfId="1" applyFont="1" applyBorder="1" applyAlignment="1" applyProtection="1">
      <alignment vertical="center"/>
    </xf>
    <xf numFmtId="43" fontId="29" fillId="6" borderId="9" xfId="0" applyNumberFormat="1" applyFont="1" applyFill="1" applyBorder="1" applyAlignment="1" applyProtection="1">
      <alignment horizontal="right" vertical="center"/>
      <protection locked="0"/>
    </xf>
    <xf numFmtId="43" fontId="29" fillId="10" borderId="11" xfId="0" applyNumberFormat="1" applyFont="1" applyFill="1" applyBorder="1" applyAlignment="1" applyProtection="1">
      <alignment horizontal="right" vertical="center"/>
      <protection locked="0"/>
    </xf>
    <xf numFmtId="0" fontId="28" fillId="0" borderId="0" xfId="0" applyFont="1" applyProtection="1">
      <protection locked="0"/>
    </xf>
    <xf numFmtId="0" fontId="57" fillId="2" borderId="8" xfId="0" applyFont="1" applyFill="1" applyBorder="1" applyAlignment="1" applyProtection="1">
      <alignment vertical="center" wrapText="1"/>
      <protection locked="0"/>
    </xf>
    <xf numFmtId="0" fontId="57" fillId="2" borderId="8" xfId="0" applyFont="1" applyFill="1" applyBorder="1" applyAlignment="1" applyProtection="1">
      <alignment horizontal="left" vertical="center"/>
      <protection locked="0"/>
    </xf>
    <xf numFmtId="0" fontId="57" fillId="2" borderId="8" xfId="0" applyFont="1" applyFill="1" applyBorder="1" applyAlignment="1" applyProtection="1">
      <alignment horizontal="center" vertical="center"/>
      <protection locked="0"/>
    </xf>
    <xf numFmtId="43" fontId="57" fillId="2" borderId="8" xfId="1" applyFont="1" applyFill="1" applyBorder="1" applyAlignment="1" applyProtection="1">
      <alignment vertical="center"/>
      <protection locked="0"/>
    </xf>
    <xf numFmtId="43" fontId="57" fillId="2" borderId="8" xfId="1" applyFont="1" applyFill="1" applyBorder="1" applyAlignment="1" applyProtection="1">
      <alignment vertical="center"/>
    </xf>
    <xf numFmtId="0" fontId="57" fillId="0" borderId="8" xfId="0" applyFont="1" applyBorder="1" applyAlignment="1" applyProtection="1">
      <alignment horizontal="center" vertical="center" wrapText="1"/>
      <protection locked="0"/>
    </xf>
    <xf numFmtId="0" fontId="57" fillId="2" borderId="8" xfId="0" applyFont="1" applyFill="1" applyBorder="1" applyAlignment="1" applyProtection="1">
      <alignment vertical="center"/>
      <protection locked="0"/>
    </xf>
    <xf numFmtId="0" fontId="57" fillId="4" borderId="8" xfId="0" applyFont="1" applyFill="1" applyBorder="1" applyAlignment="1" applyProtection="1">
      <alignment vertical="center" wrapText="1"/>
      <protection locked="0"/>
    </xf>
    <xf numFmtId="0" fontId="57" fillId="4" borderId="8" xfId="0" applyFont="1" applyFill="1" applyBorder="1" applyAlignment="1" applyProtection="1">
      <alignment horizontal="left" vertical="center"/>
      <protection locked="0"/>
    </xf>
    <xf numFmtId="0" fontId="57" fillId="4" borderId="8" xfId="0" applyFont="1" applyFill="1" applyBorder="1" applyAlignment="1" applyProtection="1">
      <alignment horizontal="center" vertical="center"/>
      <protection locked="0"/>
    </xf>
    <xf numFmtId="43" fontId="57" fillId="4" borderId="8" xfId="1" applyFont="1" applyFill="1" applyBorder="1" applyAlignment="1" applyProtection="1">
      <alignment vertical="center"/>
      <protection locked="0"/>
    </xf>
    <xf numFmtId="43" fontId="57" fillId="4" borderId="8" xfId="1" applyFont="1" applyFill="1" applyBorder="1" applyAlignment="1" applyProtection="1">
      <alignment vertical="center"/>
    </xf>
    <xf numFmtId="43" fontId="57" fillId="0" borderId="8" xfId="0" applyNumberFormat="1" applyFont="1" applyBorder="1" applyAlignment="1" applyProtection="1">
      <alignment horizontal="center" vertical="center"/>
      <protection locked="0"/>
    </xf>
    <xf numFmtId="0" fontId="57" fillId="2" borderId="15" xfId="0" applyFont="1" applyFill="1" applyBorder="1" applyAlignment="1" applyProtection="1">
      <alignment vertical="center" wrapText="1"/>
      <protection locked="0"/>
    </xf>
    <xf numFmtId="0" fontId="57" fillId="2" borderId="15" xfId="0" applyFont="1" applyFill="1" applyBorder="1" applyAlignment="1" applyProtection="1">
      <alignment horizontal="left" vertical="center"/>
      <protection locked="0"/>
    </xf>
    <xf numFmtId="0" fontId="57" fillId="2" borderId="15" xfId="0" applyFont="1" applyFill="1" applyBorder="1" applyAlignment="1" applyProtection="1">
      <alignment horizontal="center" vertical="center"/>
      <protection locked="0"/>
    </xf>
    <xf numFmtId="43" fontId="57" fillId="2" borderId="15" xfId="1" applyFont="1" applyFill="1" applyBorder="1" applyAlignment="1" applyProtection="1">
      <alignment vertical="center"/>
      <protection locked="0"/>
    </xf>
    <xf numFmtId="43" fontId="57" fillId="2" borderId="15" xfId="1" applyFont="1" applyFill="1" applyBorder="1" applyAlignment="1" applyProtection="1">
      <alignment vertical="center"/>
    </xf>
    <xf numFmtId="43" fontId="57" fillId="0" borderId="15" xfId="0" applyNumberFormat="1" applyFont="1" applyBorder="1" applyAlignment="1" applyProtection="1">
      <alignment horizontal="center" vertical="center"/>
      <protection locked="0"/>
    </xf>
    <xf numFmtId="0" fontId="57" fillId="4" borderId="10" xfId="0" applyFont="1" applyFill="1" applyBorder="1" applyAlignment="1" applyProtection="1">
      <alignment vertical="center" wrapText="1"/>
      <protection locked="0"/>
    </xf>
    <xf numFmtId="0" fontId="57" fillId="4" borderId="10" xfId="0" applyFont="1" applyFill="1" applyBorder="1" applyAlignment="1" applyProtection="1">
      <alignment horizontal="center" vertical="center"/>
      <protection locked="0"/>
    </xf>
    <xf numFmtId="43" fontId="57" fillId="4" borderId="10" xfId="1" applyFont="1" applyFill="1" applyBorder="1" applyAlignment="1" applyProtection="1">
      <alignment vertical="center"/>
      <protection locked="0"/>
    </xf>
    <xf numFmtId="43" fontId="57" fillId="4" borderId="10" xfId="1" applyFont="1" applyFill="1" applyBorder="1" applyAlignment="1" applyProtection="1">
      <alignment vertical="center"/>
    </xf>
    <xf numFmtId="43" fontId="57" fillId="0" borderId="10" xfId="0" applyNumberFormat="1" applyFont="1" applyBorder="1" applyAlignment="1" applyProtection="1">
      <alignment horizontal="center" vertical="center"/>
      <protection locked="0"/>
    </xf>
    <xf numFmtId="0" fontId="57" fillId="0" borderId="8" xfId="0" applyFont="1" applyBorder="1" applyAlignment="1" applyProtection="1">
      <alignment vertical="center" wrapText="1"/>
      <protection locked="0"/>
    </xf>
    <xf numFmtId="0" fontId="57" fillId="0" borderId="8" xfId="0" applyFont="1" applyBorder="1" applyAlignment="1" applyProtection="1">
      <alignment horizontal="left" vertical="center"/>
      <protection locked="0"/>
    </xf>
    <xf numFmtId="0" fontId="57" fillId="0" borderId="8" xfId="0" applyFont="1" applyBorder="1" applyAlignment="1" applyProtection="1">
      <alignment horizontal="center" vertical="center"/>
      <protection locked="0"/>
    </xf>
    <xf numFmtId="43" fontId="57" fillId="0" borderId="8" xfId="1" applyFont="1" applyFill="1" applyBorder="1" applyAlignment="1" applyProtection="1">
      <alignment vertical="center"/>
      <protection locked="0"/>
    </xf>
    <xf numFmtId="43" fontId="57" fillId="0" borderId="8" xfId="1" applyFont="1" applyFill="1" applyBorder="1" applyAlignment="1" applyProtection="1">
      <alignment vertical="center"/>
    </xf>
    <xf numFmtId="0" fontId="57" fillId="0" borderId="10" xfId="0" applyFont="1" applyBorder="1" applyAlignment="1" applyProtection="1">
      <alignment vertical="center" wrapText="1"/>
      <protection locked="0"/>
    </xf>
    <xf numFmtId="0" fontId="57" fillId="0" borderId="10" xfId="0" applyFont="1" applyBorder="1" applyAlignment="1" applyProtection="1">
      <alignment horizontal="left" vertical="center"/>
      <protection locked="0"/>
    </xf>
    <xf numFmtId="0" fontId="57" fillId="0" borderId="10" xfId="0" applyFont="1" applyBorder="1" applyAlignment="1" applyProtection="1">
      <alignment horizontal="center" vertical="center"/>
      <protection locked="0"/>
    </xf>
    <xf numFmtId="43" fontId="57" fillId="0" borderId="10" xfId="1" applyFont="1" applyFill="1" applyBorder="1" applyAlignment="1" applyProtection="1">
      <alignment vertical="center"/>
      <protection locked="0"/>
    </xf>
    <xf numFmtId="43" fontId="57" fillId="0" borderId="10" xfId="1" applyFont="1" applyFill="1" applyBorder="1" applyAlignment="1" applyProtection="1">
      <alignment vertical="center"/>
    </xf>
    <xf numFmtId="0" fontId="16" fillId="9" borderId="8" xfId="0" applyFont="1" applyFill="1" applyBorder="1" applyAlignment="1">
      <alignment vertical="center" wrapText="1"/>
    </xf>
    <xf numFmtId="43" fontId="16" fillId="9" borderId="8" xfId="1" applyFont="1" applyFill="1" applyBorder="1" applyAlignment="1" applyProtection="1">
      <alignment horizontal="right" vertical="center"/>
    </xf>
    <xf numFmtId="43" fontId="26" fillId="9" borderId="8" xfId="0" applyNumberFormat="1" applyFont="1" applyFill="1" applyBorder="1" applyAlignment="1">
      <alignment horizontal="center" vertical="center"/>
    </xf>
    <xf numFmtId="43" fontId="20" fillId="2" borderId="8" xfId="1" applyFont="1" applyFill="1" applyBorder="1" applyAlignment="1" applyProtection="1">
      <alignment vertical="center"/>
    </xf>
    <xf numFmtId="43" fontId="17" fillId="2" borderId="8" xfId="0" applyNumberFormat="1" applyFont="1" applyFill="1" applyBorder="1" applyAlignment="1" applyProtection="1">
      <alignment horizontal="center" vertical="center"/>
      <protection locked="0"/>
    </xf>
    <xf numFmtId="166" fontId="57" fillId="0" borderId="8" xfId="1" applyNumberFormat="1" applyFont="1" applyBorder="1" applyAlignment="1" applyProtection="1">
      <alignment horizontal="center" vertical="center"/>
      <protection locked="0"/>
    </xf>
    <xf numFmtId="43" fontId="57" fillId="0" borderId="8" xfId="1" applyFont="1" applyBorder="1" applyAlignment="1" applyProtection="1">
      <alignment vertical="center"/>
      <protection locked="0"/>
    </xf>
    <xf numFmtId="43" fontId="57" fillId="0" borderId="8" xfId="1" applyFont="1" applyBorder="1" applyAlignment="1" applyProtection="1">
      <alignment vertical="center"/>
    </xf>
    <xf numFmtId="0" fontId="17" fillId="0" borderId="0" xfId="0" applyFont="1" applyAlignment="1">
      <alignment vertical="center"/>
    </xf>
    <xf numFmtId="0" fontId="51" fillId="0" borderId="0" xfId="0" applyFont="1" applyAlignment="1">
      <alignment vertical="center" wrapText="1"/>
    </xf>
    <xf numFmtId="0" fontId="56" fillId="0" borderId="0" xfId="0" applyFont="1" applyAlignment="1">
      <alignment vertical="center" wrapText="1"/>
    </xf>
    <xf numFmtId="43" fontId="63" fillId="0" borderId="0" xfId="0" applyNumberFormat="1" applyFont="1" applyAlignment="1">
      <alignment horizontal="right" vertical="center"/>
    </xf>
    <xf numFmtId="43" fontId="56" fillId="0" borderId="0" xfId="0" applyNumberFormat="1" applyFont="1" applyAlignment="1">
      <alignment horizontal="right" vertical="center"/>
    </xf>
    <xf numFmtId="4" fontId="31" fillId="7" borderId="8" xfId="6" applyNumberFormat="1" applyFont="1" applyFill="1" applyBorder="1" applyAlignment="1" applyProtection="1">
      <alignment horizontal="center" vertical="center"/>
    </xf>
    <xf numFmtId="10" fontId="31" fillId="7" borderId="8" xfId="6" applyNumberFormat="1" applyFont="1" applyFill="1" applyBorder="1" applyAlignment="1" applyProtection="1">
      <alignment horizontal="center" vertical="center"/>
    </xf>
    <xf numFmtId="0" fontId="36" fillId="0" borderId="0" xfId="0" applyFont="1" applyAlignment="1">
      <alignment horizontal="right" vertical="center"/>
    </xf>
    <xf numFmtId="0" fontId="36" fillId="0" borderId="7" xfId="0" applyFont="1" applyBorder="1" applyAlignment="1">
      <alignment horizontal="right" vertical="center"/>
    </xf>
    <xf numFmtId="0" fontId="12" fillId="0" borderId="0" xfId="0" applyFont="1" applyAlignment="1">
      <alignment horizontal="right"/>
    </xf>
    <xf numFmtId="164" fontId="16" fillId="5" borderId="0" xfId="0" applyNumberFormat="1" applyFont="1" applyFill="1" applyAlignment="1">
      <alignment horizontal="right" vertical="center"/>
    </xf>
    <xf numFmtId="43" fontId="19" fillId="0" borderId="0" xfId="0" applyNumberFormat="1" applyFont="1" applyAlignment="1">
      <alignment vertical="center"/>
    </xf>
    <xf numFmtId="43" fontId="19" fillId="0" borderId="0" xfId="0" applyNumberFormat="1" applyFont="1" applyAlignment="1" applyProtection="1">
      <alignment vertical="center"/>
      <protection locked="0"/>
    </xf>
    <xf numFmtId="0" fontId="34" fillId="0" borderId="0" xfId="0" applyFont="1" applyAlignment="1">
      <alignment vertical="center"/>
    </xf>
    <xf numFmtId="10" fontId="61" fillId="0" borderId="0" xfId="0" applyNumberFormat="1" applyFont="1" applyAlignment="1">
      <alignment horizontal="right" vertical="center"/>
    </xf>
    <xf numFmtId="0" fontId="57" fillId="0" borderId="0" xfId="0" applyFont="1" applyAlignment="1">
      <alignment vertical="center"/>
    </xf>
    <xf numFmtId="0" fontId="35" fillId="0" borderId="0" xfId="0" applyFont="1" applyAlignment="1">
      <alignment vertical="center"/>
    </xf>
    <xf numFmtId="0" fontId="19" fillId="0" borderId="3" xfId="0" applyFont="1" applyBorder="1" applyAlignment="1">
      <alignment vertical="center"/>
    </xf>
    <xf numFmtId="0" fontId="0" fillId="0" borderId="3" xfId="0" applyBorder="1" applyAlignment="1" applyProtection="1">
      <alignment vertical="center"/>
      <protection locked="0"/>
    </xf>
    <xf numFmtId="0" fontId="57" fillId="0" borderId="3" xfId="0" applyFont="1" applyBorder="1" applyAlignment="1">
      <alignment vertical="center"/>
    </xf>
    <xf numFmtId="0" fontId="35" fillId="0" borderId="3" xfId="0" applyFont="1" applyBorder="1" applyAlignment="1">
      <alignment vertical="center"/>
    </xf>
    <xf numFmtId="43" fontId="19" fillId="0" borderId="3" xfId="0" applyNumberFormat="1" applyFont="1" applyBorder="1" applyAlignment="1">
      <alignment horizontal="right" vertical="center"/>
    </xf>
    <xf numFmtId="0" fontId="62" fillId="0" borderId="0" xfId="0" applyFont="1" applyAlignment="1" applyProtection="1">
      <alignment vertical="center"/>
      <protection locked="0"/>
    </xf>
    <xf numFmtId="167" fontId="60" fillId="0" borderId="0" xfId="0" applyNumberFormat="1" applyFont="1" applyAlignment="1">
      <alignment horizontal="right" vertical="center"/>
    </xf>
    <xf numFmtId="0" fontId="12" fillId="0" borderId="7" xfId="0" applyFont="1" applyBorder="1" applyAlignment="1">
      <alignment vertical="center"/>
    </xf>
    <xf numFmtId="0" fontId="13" fillId="5" borderId="6" xfId="0" applyFont="1" applyFill="1" applyBorder="1" applyAlignment="1">
      <alignment vertical="center"/>
    </xf>
    <xf numFmtId="0" fontId="13" fillId="5" borderId="2" xfId="0" applyFont="1" applyFill="1" applyBorder="1" applyAlignment="1">
      <alignment vertical="center" wrapText="1"/>
    </xf>
    <xf numFmtId="0" fontId="13" fillId="5" borderId="1" xfId="0" applyFont="1" applyFill="1" applyBorder="1" applyAlignment="1">
      <alignment horizontal="center" vertical="center" wrapText="1"/>
    </xf>
    <xf numFmtId="43" fontId="13" fillId="5" borderId="1" xfId="1" applyFont="1" applyFill="1" applyBorder="1" applyAlignment="1" applyProtection="1">
      <alignment vertical="center" wrapText="1"/>
    </xf>
    <xf numFmtId="0" fontId="14" fillId="2" borderId="2" xfId="0" applyFont="1" applyFill="1" applyBorder="1" applyAlignment="1">
      <alignment horizontal="left" vertical="center"/>
    </xf>
    <xf numFmtId="0" fontId="14" fillId="2" borderId="2" xfId="0" applyFont="1" applyFill="1" applyBorder="1" applyAlignment="1">
      <alignment vertical="center" wrapText="1"/>
    </xf>
    <xf numFmtId="0" fontId="31" fillId="7" borderId="4" xfId="0" applyFont="1" applyFill="1" applyBorder="1" applyAlignment="1">
      <alignment horizontal="left" vertical="center" wrapText="1"/>
    </xf>
    <xf numFmtId="0" fontId="14" fillId="0" borderId="1" xfId="0" applyFont="1" applyBorder="1" applyAlignment="1">
      <alignment vertical="center" wrapText="1"/>
    </xf>
    <xf numFmtId="0" fontId="57" fillId="2" borderId="6" xfId="0" applyFont="1" applyFill="1" applyBorder="1" applyAlignment="1">
      <alignment horizontal="left" vertical="center"/>
    </xf>
    <xf numFmtId="0" fontId="14" fillId="0" borderId="0" xfId="0" applyFont="1" applyAlignment="1">
      <alignment vertical="center" wrapText="1"/>
    </xf>
    <xf numFmtId="43" fontId="15" fillId="0" borderId="0" xfId="1" applyFont="1" applyBorder="1" applyAlignment="1" applyProtection="1">
      <alignment vertical="center"/>
    </xf>
    <xf numFmtId="0" fontId="16" fillId="9" borderId="26" xfId="0" applyFont="1" applyFill="1" applyBorder="1" applyAlignment="1">
      <alignment horizontal="center" vertical="center" wrapText="1"/>
    </xf>
    <xf numFmtId="43" fontId="57" fillId="0" borderId="26" xfId="1" applyFont="1" applyBorder="1" applyAlignment="1" applyProtection="1">
      <alignment horizontal="center" vertical="center"/>
    </xf>
    <xf numFmtId="0" fontId="0" fillId="0" borderId="0" xfId="0" applyAlignment="1" applyProtection="1">
      <alignment horizontal="center"/>
      <protection locked="0"/>
    </xf>
    <xf numFmtId="9" fontId="57" fillId="0" borderId="26" xfId="1" applyNumberFormat="1" applyFont="1" applyBorder="1" applyAlignment="1" applyProtection="1">
      <alignment horizontal="center" vertical="center"/>
    </xf>
    <xf numFmtId="0" fontId="4" fillId="0" borderId="0" xfId="0" applyFont="1" applyAlignment="1" applyProtection="1">
      <alignment horizontal="center" vertical="center"/>
      <protection locked="0"/>
    </xf>
    <xf numFmtId="0" fontId="23" fillId="0" borderId="0" xfId="0" applyFont="1" applyAlignment="1" applyProtection="1">
      <alignment horizontal="center"/>
      <protection locked="0"/>
    </xf>
    <xf numFmtId="0" fontId="11" fillId="0" borderId="0" xfId="0" applyFont="1" applyAlignment="1">
      <alignment horizontal="center"/>
    </xf>
    <xf numFmtId="0" fontId="23" fillId="0" borderId="0" xfId="0" applyFont="1" applyAlignment="1">
      <alignment horizontal="center"/>
    </xf>
    <xf numFmtId="43" fontId="57" fillId="0" borderId="26" xfId="1" applyFont="1" applyBorder="1" applyAlignment="1" applyProtection="1">
      <alignment horizontal="left" vertical="center" wrapText="1"/>
    </xf>
    <xf numFmtId="43" fontId="65" fillId="0" borderId="26" xfId="1" applyFont="1" applyBorder="1" applyAlignment="1" applyProtection="1">
      <alignment vertical="center"/>
    </xf>
    <xf numFmtId="43" fontId="57" fillId="0" borderId="26" xfId="1" applyFont="1" applyBorder="1" applyAlignment="1" applyProtection="1">
      <alignment horizontal="center" vertical="center" wrapText="1"/>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11" fillId="0" borderId="0" xfId="0" applyFont="1" applyAlignment="1" applyProtection="1">
      <alignment horizontal="center"/>
      <protection locked="0"/>
    </xf>
    <xf numFmtId="0" fontId="11" fillId="0" borderId="0" xfId="0" applyFont="1" applyProtection="1">
      <protection locked="0"/>
    </xf>
    <xf numFmtId="0" fontId="57" fillId="0" borderId="26" xfId="0" applyFont="1" applyBorder="1" applyAlignment="1" applyProtection="1">
      <alignment vertical="center"/>
      <protection locked="0"/>
    </xf>
    <xf numFmtId="0" fontId="57" fillId="0" borderId="26" xfId="0" applyFont="1" applyBorder="1" applyAlignment="1" applyProtection="1">
      <alignment horizontal="center" vertical="center"/>
      <protection locked="0"/>
    </xf>
    <xf numFmtId="0" fontId="61" fillId="0" borderId="0" xfId="0" applyFont="1" applyAlignment="1" applyProtection="1">
      <alignment vertical="center"/>
      <protection locked="0"/>
    </xf>
    <xf numFmtId="43" fontId="57" fillId="0" borderId="26" xfId="1" applyFont="1" applyBorder="1" applyAlignment="1" applyProtection="1">
      <alignment horizontal="left" vertical="center" wrapText="1" indent="1"/>
    </xf>
    <xf numFmtId="43" fontId="56" fillId="10" borderId="26" xfId="1" applyFont="1" applyFill="1" applyBorder="1" applyAlignment="1" applyProtection="1">
      <alignment horizontal="left" vertical="center" wrapText="1"/>
    </xf>
    <xf numFmtId="43" fontId="13" fillId="9" borderId="26" xfId="0" applyNumberFormat="1" applyFont="1" applyFill="1" applyBorder="1" applyAlignment="1">
      <alignment vertical="center"/>
    </xf>
    <xf numFmtId="43" fontId="57" fillId="12" borderId="26" xfId="1" applyFont="1" applyFill="1" applyBorder="1" applyAlignment="1" applyProtection="1">
      <alignment horizontal="center" vertical="center" wrapText="1"/>
    </xf>
    <xf numFmtId="43" fontId="57" fillId="12" borderId="26" xfId="1" applyFont="1" applyFill="1" applyBorder="1" applyAlignment="1" applyProtection="1">
      <alignment horizontal="center" vertical="center"/>
    </xf>
    <xf numFmtId="43" fontId="56" fillId="12" borderId="26" xfId="1" applyFont="1" applyFill="1" applyBorder="1" applyAlignment="1" applyProtection="1">
      <alignment horizontal="center" vertical="center"/>
    </xf>
    <xf numFmtId="168" fontId="56" fillId="10" borderId="26" xfId="1" applyNumberFormat="1" applyFont="1" applyFill="1" applyBorder="1" applyAlignment="1" applyProtection="1">
      <alignment horizontal="left" vertical="center" wrapText="1"/>
    </xf>
    <xf numFmtId="0" fontId="57" fillId="2" borderId="27" xfId="0" applyFont="1" applyFill="1" applyBorder="1" applyAlignment="1" applyProtection="1">
      <alignment horizontal="left" vertical="center"/>
      <protection locked="0"/>
    </xf>
    <xf numFmtId="0" fontId="57" fillId="4" borderId="25" xfId="0" applyFont="1" applyFill="1" applyBorder="1" applyAlignment="1" applyProtection="1">
      <alignment horizontal="left" vertical="center"/>
      <protection locked="0"/>
    </xf>
    <xf numFmtId="0" fontId="57" fillId="4" borderId="12" xfId="0" applyFont="1" applyFill="1" applyBorder="1" applyAlignment="1" applyProtection="1">
      <alignment horizontal="left" vertical="center"/>
      <protection locked="0"/>
    </xf>
    <xf numFmtId="0" fontId="57" fillId="2" borderId="12" xfId="0" applyFont="1" applyFill="1" applyBorder="1" applyAlignment="1" applyProtection="1">
      <alignment horizontal="left" vertical="center"/>
      <protection locked="0"/>
    </xf>
    <xf numFmtId="0" fontId="57" fillId="4" borderId="26" xfId="0" applyFont="1" applyFill="1" applyBorder="1" applyAlignment="1" applyProtection="1">
      <alignment vertical="center" wrapText="1"/>
      <protection locked="0"/>
    </xf>
    <xf numFmtId="0" fontId="57" fillId="2" borderId="26" xfId="0" applyFont="1" applyFill="1" applyBorder="1" applyAlignment="1" applyProtection="1">
      <alignment vertical="center" wrapText="1"/>
      <protection locked="0"/>
    </xf>
    <xf numFmtId="0" fontId="57" fillId="2" borderId="26" xfId="0" applyFont="1" applyFill="1" applyBorder="1" applyAlignment="1" applyProtection="1">
      <alignment vertical="center"/>
      <protection locked="0"/>
    </xf>
    <xf numFmtId="0" fontId="57" fillId="4" borderId="30" xfId="0" applyFont="1" applyFill="1" applyBorder="1" applyAlignment="1" applyProtection="1">
      <alignment vertical="center" wrapText="1"/>
      <protection locked="0"/>
    </xf>
    <xf numFmtId="0" fontId="57" fillId="2" borderId="27" xfId="0" applyFont="1" applyFill="1" applyBorder="1" applyAlignment="1" applyProtection="1">
      <alignment vertical="center" wrapText="1"/>
      <protection locked="0"/>
    </xf>
    <xf numFmtId="0" fontId="57" fillId="2" borderId="27" xfId="0" applyFont="1" applyFill="1" applyBorder="1" applyAlignment="1" applyProtection="1">
      <alignment horizontal="center" vertical="center"/>
      <protection locked="0"/>
    </xf>
    <xf numFmtId="43" fontId="57" fillId="2" borderId="27" xfId="1" applyFont="1" applyFill="1" applyBorder="1" applyAlignment="1" applyProtection="1">
      <alignment vertical="center"/>
      <protection locked="0"/>
    </xf>
    <xf numFmtId="43" fontId="57" fillId="2" borderId="27" xfId="1" applyFont="1" applyFill="1" applyBorder="1" applyAlignment="1" applyProtection="1">
      <alignment vertical="center"/>
    </xf>
    <xf numFmtId="43" fontId="57" fillId="0" borderId="27" xfId="0" applyNumberFormat="1" applyFont="1" applyBorder="1" applyAlignment="1" applyProtection="1">
      <alignment horizontal="center" vertical="center"/>
      <protection locked="0"/>
    </xf>
    <xf numFmtId="43" fontId="57" fillId="12" borderId="26" xfId="1" applyFont="1" applyFill="1" applyBorder="1" applyAlignment="1" applyProtection="1">
      <alignment horizontal="left" vertical="center" wrapText="1"/>
    </xf>
    <xf numFmtId="9" fontId="57" fillId="12" borderId="26" xfId="1" applyNumberFormat="1" applyFont="1" applyFill="1" applyBorder="1" applyAlignment="1" applyProtection="1">
      <alignment horizontal="center" vertical="center"/>
    </xf>
    <xf numFmtId="0" fontId="56" fillId="0" borderId="26" xfId="0" applyFont="1" applyBorder="1" applyAlignment="1" applyProtection="1">
      <alignment vertical="center"/>
      <protection locked="0"/>
    </xf>
    <xf numFmtId="43" fontId="57" fillId="0" borderId="26" xfId="1" applyFont="1" applyBorder="1" applyAlignment="1" applyProtection="1">
      <alignment vertical="center"/>
      <protection locked="0"/>
    </xf>
    <xf numFmtId="43" fontId="57" fillId="0" borderId="26" xfId="1" applyFont="1" applyBorder="1" applyAlignment="1" applyProtection="1">
      <alignment horizontal="center" vertical="center" wrapText="1"/>
      <protection locked="0"/>
    </xf>
    <xf numFmtId="43" fontId="56" fillId="10" borderId="26" xfId="1" applyFont="1" applyFill="1" applyBorder="1" applyAlignment="1" applyProtection="1">
      <alignment horizontal="center" vertical="center" wrapText="1"/>
      <protection locked="0"/>
    </xf>
    <xf numFmtId="0" fontId="16" fillId="9" borderId="26" xfId="0" applyFont="1" applyFill="1" applyBorder="1" applyAlignment="1">
      <alignment horizontal="center" vertical="center"/>
    </xf>
    <xf numFmtId="0" fontId="12" fillId="0" borderId="26" xfId="0" applyFont="1" applyBorder="1" applyAlignment="1">
      <alignment vertical="center"/>
    </xf>
    <xf numFmtId="0" fontId="59" fillId="0" borderId="0" xfId="0" applyFont="1" applyAlignment="1">
      <alignment vertical="center"/>
    </xf>
    <xf numFmtId="43" fontId="16" fillId="9" borderId="26" xfId="0" applyNumberFormat="1" applyFont="1" applyFill="1" applyBorder="1" applyAlignment="1">
      <alignment vertical="center"/>
    </xf>
    <xf numFmtId="0" fontId="66" fillId="4" borderId="0" xfId="0" applyFont="1" applyFill="1" applyAlignment="1" applyProtection="1">
      <alignment vertical="center"/>
      <protection locked="0"/>
    </xf>
    <xf numFmtId="0" fontId="55" fillId="4" borderId="0" xfId="0" applyFont="1" applyFill="1" applyAlignment="1">
      <alignment vertical="center"/>
    </xf>
    <xf numFmtId="0" fontId="12" fillId="0" borderId="26" xfId="0" applyFont="1" applyBorder="1" applyAlignment="1">
      <alignment vertical="center" wrapText="1"/>
    </xf>
    <xf numFmtId="0" fontId="7" fillId="0" borderId="0" xfId="0" applyFont="1" applyAlignment="1">
      <alignment vertical="center"/>
    </xf>
    <xf numFmtId="0" fontId="21" fillId="0" borderId="26" xfId="0" applyFont="1" applyBorder="1" applyAlignment="1">
      <alignment horizontal="left" vertical="center"/>
    </xf>
    <xf numFmtId="0" fontId="52" fillId="9" borderId="29" xfId="0" applyFont="1" applyFill="1" applyBorder="1" applyAlignment="1">
      <alignment horizontal="center" vertical="center"/>
    </xf>
    <xf numFmtId="49" fontId="21" fillId="13" borderId="29" xfId="0" applyNumberFormat="1" applyFont="1" applyFill="1" applyBorder="1" applyAlignment="1">
      <alignment horizontal="left" vertical="center"/>
    </xf>
    <xf numFmtId="49" fontId="21" fillId="0" borderId="29" xfId="0" applyNumberFormat="1" applyFont="1" applyBorder="1" applyAlignment="1">
      <alignment horizontal="left" vertical="center"/>
    </xf>
    <xf numFmtId="49" fontId="40" fillId="0" borderId="29" xfId="0" applyNumberFormat="1" applyFont="1" applyBorder="1" applyAlignment="1">
      <alignment horizontal="left" vertical="center"/>
    </xf>
    <xf numFmtId="49" fontId="21" fillId="13" borderId="26" xfId="0" applyNumberFormat="1" applyFont="1" applyFill="1" applyBorder="1" applyAlignment="1">
      <alignment horizontal="left" vertical="center"/>
    </xf>
    <xf numFmtId="0" fontId="16" fillId="9" borderId="37" xfId="0" applyFont="1" applyFill="1" applyBorder="1" applyAlignment="1">
      <alignment horizontal="center" vertical="center" wrapText="1"/>
    </xf>
    <xf numFmtId="0" fontId="16" fillId="9" borderId="29" xfId="0" applyFont="1" applyFill="1" applyBorder="1" applyAlignment="1">
      <alignment horizontal="center" vertical="center" wrapText="1"/>
    </xf>
    <xf numFmtId="0" fontId="59" fillId="4" borderId="37" xfId="0" applyFont="1" applyFill="1" applyBorder="1" applyAlignment="1">
      <alignment horizontal="center" vertical="center" wrapText="1"/>
    </xf>
    <xf numFmtId="0" fontId="59" fillId="4" borderId="29" xfId="0" applyFont="1" applyFill="1" applyBorder="1" applyAlignment="1">
      <alignment vertical="center" wrapText="1"/>
    </xf>
    <xf numFmtId="0" fontId="59" fillId="4" borderId="37" xfId="0" applyFont="1" applyFill="1" applyBorder="1" applyAlignment="1">
      <alignment horizontal="left" vertical="center" wrapText="1"/>
    </xf>
    <xf numFmtId="0" fontId="59" fillId="4" borderId="29" xfId="0" applyFont="1" applyFill="1" applyBorder="1" applyAlignment="1">
      <alignment vertical="center"/>
    </xf>
    <xf numFmtId="0" fontId="59" fillId="4" borderId="33" xfId="0" applyFont="1" applyFill="1" applyBorder="1" applyAlignment="1">
      <alignment horizontal="left" vertical="center" wrapText="1"/>
    </xf>
    <xf numFmtId="0" fontId="59" fillId="4" borderId="26" xfId="0" applyFont="1" applyFill="1" applyBorder="1" applyAlignment="1">
      <alignment vertical="center"/>
    </xf>
    <xf numFmtId="0" fontId="19" fillId="0" borderId="26" xfId="0" applyFont="1" applyBorder="1" applyAlignment="1">
      <alignment horizontal="center" vertical="center"/>
    </xf>
    <xf numFmtId="43" fontId="20" fillId="2" borderId="12" xfId="1" applyFont="1" applyFill="1" applyBorder="1" applyAlignment="1" applyProtection="1">
      <alignment vertical="center"/>
    </xf>
    <xf numFmtId="0" fontId="13" fillId="9" borderId="14" xfId="0" applyFont="1" applyFill="1" applyBorder="1" applyAlignment="1">
      <alignment vertical="center" wrapText="1"/>
    </xf>
    <xf numFmtId="0" fontId="16" fillId="9" borderId="14" xfId="0" applyFont="1" applyFill="1" applyBorder="1" applyAlignment="1">
      <alignment vertical="center" wrapText="1"/>
    </xf>
    <xf numFmtId="0" fontId="16" fillId="9" borderId="14" xfId="0" applyFont="1" applyFill="1" applyBorder="1" applyAlignment="1">
      <alignment horizontal="left" vertical="center" wrapText="1"/>
    </xf>
    <xf numFmtId="0" fontId="16" fillId="9" borderId="14" xfId="0" applyFont="1" applyFill="1" applyBorder="1" applyAlignment="1">
      <alignment horizontal="center" vertical="center" wrapText="1"/>
    </xf>
    <xf numFmtId="0" fontId="13" fillId="9" borderId="10" xfId="0" applyFont="1" applyFill="1" applyBorder="1" applyAlignment="1">
      <alignment vertical="center" wrapText="1"/>
    </xf>
    <xf numFmtId="0" fontId="16" fillId="9" borderId="10" xfId="0" applyFont="1" applyFill="1" applyBorder="1" applyAlignment="1">
      <alignment vertical="center" wrapText="1"/>
    </xf>
    <xf numFmtId="0" fontId="16" fillId="9" borderId="10" xfId="0" applyFont="1" applyFill="1" applyBorder="1" applyAlignment="1">
      <alignment horizontal="left" vertical="center" wrapText="1"/>
    </xf>
    <xf numFmtId="0" fontId="16" fillId="9" borderId="10" xfId="0" applyFont="1" applyFill="1" applyBorder="1" applyAlignment="1">
      <alignment horizontal="center" vertical="center" wrapText="1"/>
    </xf>
    <xf numFmtId="0" fontId="31" fillId="2" borderId="34" xfId="0" applyFont="1" applyFill="1" applyBorder="1" applyAlignment="1" applyProtection="1">
      <alignment vertical="center" wrapText="1"/>
      <protection locked="0"/>
    </xf>
    <xf numFmtId="0" fontId="18" fillId="2" borderId="34" xfId="0" applyFont="1" applyFill="1" applyBorder="1" applyAlignment="1" applyProtection="1">
      <alignment vertical="center" wrapText="1"/>
      <protection locked="0"/>
    </xf>
    <xf numFmtId="0" fontId="20" fillId="2" borderId="34" xfId="0" applyFont="1" applyFill="1" applyBorder="1" applyAlignment="1" applyProtection="1">
      <alignment horizontal="left" vertical="center" wrapText="1" indent="1"/>
      <protection locked="0"/>
    </xf>
    <xf numFmtId="0" fontId="20" fillId="2" borderId="34" xfId="0" applyFont="1" applyFill="1" applyBorder="1" applyAlignment="1" applyProtection="1">
      <alignment horizontal="left" vertical="center"/>
      <protection locked="0"/>
    </xf>
    <xf numFmtId="0" fontId="20" fillId="2" borderId="34" xfId="0" applyFont="1" applyFill="1" applyBorder="1" applyAlignment="1" applyProtection="1">
      <alignment horizontal="center" vertical="center"/>
      <protection locked="0"/>
    </xf>
    <xf numFmtId="43" fontId="20" fillId="2" borderId="34" xfId="1" applyFont="1" applyFill="1" applyBorder="1" applyAlignment="1" applyProtection="1">
      <alignment horizontal="right" vertical="center"/>
      <protection locked="0"/>
    </xf>
    <xf numFmtId="43" fontId="39" fillId="2" borderId="35" xfId="1" applyFont="1" applyFill="1" applyBorder="1" applyAlignment="1" applyProtection="1">
      <alignment vertical="center"/>
    </xf>
    <xf numFmtId="0" fontId="31" fillId="2" borderId="33" xfId="0" applyFont="1" applyFill="1" applyBorder="1" applyAlignment="1" applyProtection="1">
      <alignment vertical="center"/>
      <protection locked="0"/>
    </xf>
    <xf numFmtId="0" fontId="57" fillId="12" borderId="26" xfId="0" applyFont="1" applyFill="1" applyBorder="1" applyAlignment="1" applyProtection="1">
      <alignment vertical="center"/>
      <protection locked="0"/>
    </xf>
    <xf numFmtId="43" fontId="57" fillId="12" borderId="26" xfId="0" applyNumberFormat="1" applyFont="1" applyFill="1" applyBorder="1" applyAlignment="1" applyProtection="1">
      <alignment vertical="center"/>
      <protection locked="0"/>
    </xf>
    <xf numFmtId="43" fontId="56" fillId="12" borderId="26" xfId="1" applyFont="1" applyFill="1" applyBorder="1" applyAlignment="1" applyProtection="1">
      <alignment horizontal="left" vertical="center" wrapText="1"/>
    </xf>
    <xf numFmtId="43" fontId="56" fillId="12" borderId="26" xfId="0" applyNumberFormat="1" applyFont="1" applyFill="1" applyBorder="1" applyAlignment="1" applyProtection="1">
      <alignment horizontal="center" vertical="center" wrapText="1"/>
      <protection locked="0"/>
    </xf>
    <xf numFmtId="43" fontId="26" fillId="4" borderId="0" xfId="0" applyNumberFormat="1" applyFont="1" applyFill="1" applyAlignment="1">
      <alignment vertical="center"/>
    </xf>
    <xf numFmtId="43" fontId="26" fillId="4" borderId="0" xfId="0" applyNumberFormat="1" applyFont="1" applyFill="1" applyAlignment="1">
      <alignment horizontal="center" vertical="center"/>
    </xf>
    <xf numFmtId="0" fontId="16" fillId="4" borderId="0" xfId="0" applyFont="1" applyFill="1" applyAlignment="1">
      <alignment horizontal="center" vertical="center" wrapText="1"/>
    </xf>
    <xf numFmtId="43" fontId="57" fillId="12" borderId="26" xfId="0" applyNumberFormat="1" applyFont="1" applyFill="1" applyBorder="1" applyAlignment="1">
      <alignment vertical="center"/>
    </xf>
    <xf numFmtId="43" fontId="57" fillId="12" borderId="26" xfId="0" applyNumberFormat="1" applyFont="1" applyFill="1" applyBorder="1" applyAlignment="1">
      <alignment horizontal="center" vertical="center"/>
    </xf>
    <xf numFmtId="0" fontId="58" fillId="12" borderId="26" xfId="0" applyFont="1" applyFill="1" applyBorder="1" applyAlignment="1">
      <alignment horizontal="center" vertical="center" wrapText="1"/>
    </xf>
    <xf numFmtId="43" fontId="16" fillId="9" borderId="26" xfId="0" applyNumberFormat="1" applyFont="1" applyFill="1" applyBorder="1" applyAlignment="1">
      <alignment horizontal="center" vertical="center"/>
    </xf>
    <xf numFmtId="9" fontId="57" fillId="10" borderId="33" xfId="1" applyNumberFormat="1" applyFont="1" applyFill="1" applyBorder="1" applyAlignment="1" applyProtection="1">
      <alignment vertical="center"/>
    </xf>
    <xf numFmtId="9" fontId="57" fillId="10" borderId="34" xfId="1" applyNumberFormat="1" applyFont="1" applyFill="1" applyBorder="1" applyAlignment="1" applyProtection="1">
      <alignment vertical="center"/>
    </xf>
    <xf numFmtId="9" fontId="57" fillId="10" borderId="35" xfId="1" applyNumberFormat="1" applyFont="1" applyFill="1" applyBorder="1" applyAlignment="1" applyProtection="1">
      <alignment vertical="center"/>
    </xf>
    <xf numFmtId="43" fontId="56" fillId="10" borderId="33" xfId="1" applyFont="1" applyFill="1" applyBorder="1" applyAlignment="1" applyProtection="1">
      <alignment vertical="center" wrapText="1"/>
    </xf>
    <xf numFmtId="43" fontId="56" fillId="10" borderId="34" xfId="1" applyFont="1" applyFill="1" applyBorder="1" applyAlignment="1" applyProtection="1">
      <alignment vertical="center" wrapText="1"/>
    </xf>
    <xf numFmtId="43" fontId="56" fillId="10" borderId="35" xfId="1" applyFont="1" applyFill="1" applyBorder="1" applyAlignment="1" applyProtection="1">
      <alignment vertical="center" wrapText="1"/>
    </xf>
    <xf numFmtId="43" fontId="64" fillId="10" borderId="33" xfId="1" applyFont="1" applyFill="1" applyBorder="1" applyAlignment="1" applyProtection="1">
      <alignment vertical="center" wrapText="1"/>
    </xf>
    <xf numFmtId="43" fontId="64" fillId="10" borderId="34" xfId="1" applyFont="1" applyFill="1" applyBorder="1" applyAlignment="1" applyProtection="1">
      <alignment vertical="center" wrapText="1"/>
    </xf>
    <xf numFmtId="43" fontId="64" fillId="10" borderId="35" xfId="1" applyFont="1" applyFill="1" applyBorder="1" applyAlignment="1" applyProtection="1">
      <alignment vertical="center" wrapText="1"/>
    </xf>
    <xf numFmtId="0" fontId="16" fillId="11" borderId="14" xfId="0" applyFont="1" applyFill="1" applyBorder="1" applyAlignment="1">
      <alignment horizontal="center" vertical="center" wrapText="1"/>
    </xf>
    <xf numFmtId="0" fontId="14" fillId="2" borderId="32" xfId="0" applyFont="1" applyFill="1" applyBorder="1" applyAlignment="1" applyProtection="1">
      <alignment vertical="top" wrapText="1"/>
      <protection locked="0"/>
    </xf>
    <xf numFmtId="0" fontId="14" fillId="0" borderId="26" xfId="0" applyFont="1" applyBorder="1" applyAlignment="1" applyProtection="1">
      <alignment vertical="top" wrapText="1"/>
      <protection locked="0"/>
    </xf>
    <xf numFmtId="43" fontId="15" fillId="0" borderId="26" xfId="1" applyFont="1" applyBorder="1" applyAlignment="1" applyProtection="1">
      <alignment vertical="center"/>
    </xf>
    <xf numFmtId="43" fontId="29" fillId="10" borderId="38" xfId="0" applyNumberFormat="1" applyFont="1" applyFill="1" applyBorder="1" applyAlignment="1" applyProtection="1">
      <alignment horizontal="right" vertical="center"/>
      <protection locked="0"/>
    </xf>
    <xf numFmtId="0" fontId="14" fillId="0" borderId="26" xfId="0" applyFont="1" applyBorder="1" applyAlignment="1" applyProtection="1">
      <alignment horizontal="left" vertical="top" wrapText="1"/>
      <protection locked="0"/>
    </xf>
    <xf numFmtId="0" fontId="14" fillId="0" borderId="32" xfId="0" applyFont="1" applyBorder="1" applyAlignment="1" applyProtection="1">
      <alignment horizontal="left" vertical="top" wrapText="1"/>
      <protection locked="0"/>
    </xf>
    <xf numFmtId="0" fontId="14" fillId="0" borderId="32" xfId="0" applyFont="1" applyBorder="1" applyAlignment="1" applyProtection="1">
      <alignment vertical="top" wrapText="1"/>
      <protection locked="0"/>
    </xf>
    <xf numFmtId="43" fontId="15" fillId="0" borderId="32" xfId="1" applyFont="1" applyBorder="1" applyAlignment="1" applyProtection="1">
      <alignment vertical="center"/>
    </xf>
    <xf numFmtId="43" fontId="15" fillId="0" borderId="30" xfId="1" applyFont="1" applyBorder="1" applyAlignment="1" applyProtection="1">
      <alignment vertical="center"/>
    </xf>
    <xf numFmtId="0" fontId="14" fillId="0" borderId="10" xfId="0" applyFont="1" applyBorder="1" applyAlignment="1" applyProtection="1">
      <alignment vertical="center" wrapText="1"/>
      <protection locked="0"/>
    </xf>
    <xf numFmtId="43" fontId="15" fillId="0" borderId="10" xfId="1" applyFont="1" applyBorder="1" applyAlignment="1" applyProtection="1">
      <alignment vertical="center"/>
    </xf>
    <xf numFmtId="0" fontId="13" fillId="9" borderId="26" xfId="0" applyFont="1" applyFill="1" applyBorder="1" applyAlignment="1">
      <alignment horizontal="center" vertical="center" wrapText="1"/>
    </xf>
    <xf numFmtId="0" fontId="13" fillId="9" borderId="26" xfId="0" applyFont="1" applyFill="1" applyBorder="1" applyAlignment="1">
      <alignment horizontal="center" vertical="center"/>
    </xf>
    <xf numFmtId="0" fontId="56" fillId="0" borderId="26" xfId="0" applyFont="1" applyBorder="1" applyAlignment="1">
      <alignment horizontal="right" vertical="center" wrapText="1"/>
    </xf>
    <xf numFmtId="0" fontId="56" fillId="8" borderId="33" xfId="0" applyFont="1" applyFill="1" applyBorder="1" applyAlignment="1">
      <alignment vertical="center" wrapText="1"/>
    </xf>
    <xf numFmtId="43" fontId="56" fillId="8" borderId="34" xfId="1" applyFont="1" applyFill="1" applyBorder="1" applyAlignment="1">
      <alignment vertical="center" wrapText="1"/>
    </xf>
    <xf numFmtId="43" fontId="56" fillId="8" borderId="35" xfId="1" applyFont="1" applyFill="1" applyBorder="1" applyAlignment="1">
      <alignment vertical="center" wrapText="1"/>
    </xf>
    <xf numFmtId="0" fontId="56" fillId="2" borderId="33" xfId="0" applyFont="1" applyFill="1" applyBorder="1" applyAlignment="1">
      <alignment horizontal="left" vertical="center" wrapText="1" indent="1"/>
    </xf>
    <xf numFmtId="43" fontId="56" fillId="2" borderId="34" xfId="1" applyFont="1" applyFill="1" applyBorder="1" applyAlignment="1">
      <alignment vertical="center" wrapText="1"/>
    </xf>
    <xf numFmtId="43" fontId="56" fillId="2" borderId="35" xfId="1" applyFont="1" applyFill="1" applyBorder="1" applyAlignment="1">
      <alignment vertical="center" wrapText="1"/>
    </xf>
    <xf numFmtId="0" fontId="57" fillId="0" borderId="26" xfId="0" applyFont="1" applyBorder="1" applyAlignment="1">
      <alignment horizontal="left" vertical="center" wrapText="1" indent="1"/>
    </xf>
    <xf numFmtId="43" fontId="57" fillId="0" borderId="26" xfId="1" applyFont="1" applyBorder="1" applyAlignment="1">
      <alignment horizontal="center" vertical="center"/>
    </xf>
    <xf numFmtId="43" fontId="57" fillId="0" borderId="26" xfId="1" applyFont="1" applyBorder="1" applyAlignment="1">
      <alignment horizontal="left" vertical="center"/>
    </xf>
    <xf numFmtId="0" fontId="68" fillId="0" borderId="0" xfId="0" applyFont="1"/>
    <xf numFmtId="43" fontId="57" fillId="0" borderId="26" xfId="1" applyFont="1" applyBorder="1" applyAlignment="1">
      <alignment vertical="center"/>
    </xf>
    <xf numFmtId="0" fontId="57" fillId="0" borderId="29" xfId="0" applyFont="1" applyBorder="1" applyAlignment="1">
      <alignment horizontal="left" vertical="center" wrapText="1" indent="1"/>
    </xf>
    <xf numFmtId="43" fontId="57" fillId="0" borderId="29" xfId="1" applyFont="1" applyBorder="1" applyAlignment="1">
      <alignment vertical="center"/>
    </xf>
    <xf numFmtId="43" fontId="57" fillId="2" borderId="34" xfId="1" applyFont="1" applyFill="1" applyBorder="1" applyAlignment="1">
      <alignment vertical="center"/>
    </xf>
    <xf numFmtId="43" fontId="57" fillId="2" borderId="35" xfId="1" applyFont="1" applyFill="1" applyBorder="1" applyAlignment="1">
      <alignment vertical="center"/>
    </xf>
    <xf numFmtId="0" fontId="57" fillId="0" borderId="30" xfId="0" applyFont="1" applyBorder="1" applyAlignment="1">
      <alignment horizontal="left" vertical="center" wrapText="1" indent="1"/>
    </xf>
    <xf numFmtId="43" fontId="57" fillId="0" borderId="30" xfId="1" applyFont="1" applyBorder="1" applyAlignment="1">
      <alignment vertical="center"/>
    </xf>
    <xf numFmtId="43" fontId="57" fillId="8" borderId="34" xfId="1" applyFont="1" applyFill="1" applyBorder="1" applyAlignment="1">
      <alignment vertical="center"/>
    </xf>
    <xf numFmtId="43" fontId="57" fillId="8" borderId="35" xfId="1" applyFont="1" applyFill="1" applyBorder="1" applyAlignment="1">
      <alignment vertical="center"/>
    </xf>
    <xf numFmtId="0" fontId="56" fillId="2" borderId="0" xfId="0" applyFont="1" applyFill="1" applyAlignment="1">
      <alignment horizontal="left" vertical="center" wrapText="1" indent="1"/>
    </xf>
    <xf numFmtId="43" fontId="57" fillId="2" borderId="0" xfId="1" applyFont="1" applyFill="1" applyBorder="1" applyAlignment="1">
      <alignment vertical="center"/>
    </xf>
    <xf numFmtId="0" fontId="57" fillId="0" borderId="36" xfId="0" applyFont="1" applyBorder="1" applyAlignment="1">
      <alignment horizontal="left" vertical="center" wrapText="1" indent="1"/>
    </xf>
    <xf numFmtId="43" fontId="57" fillId="0" borderId="36" xfId="1" applyFont="1" applyBorder="1" applyAlignment="1">
      <alignment vertical="center"/>
    </xf>
    <xf numFmtId="43" fontId="57" fillId="0" borderId="36" xfId="1" applyFont="1" applyBorder="1" applyAlignment="1">
      <alignment horizontal="left" vertical="center"/>
    </xf>
    <xf numFmtId="0" fontId="13" fillId="9" borderId="26" xfId="0" applyFont="1" applyFill="1" applyBorder="1" applyAlignment="1">
      <alignment vertical="center" wrapText="1"/>
    </xf>
    <xf numFmtId="0" fontId="56" fillId="10" borderId="26" xfId="0" applyFont="1" applyFill="1" applyBorder="1" applyAlignment="1">
      <alignment vertical="center" wrapText="1"/>
    </xf>
    <xf numFmtId="0" fontId="56" fillId="10" borderId="26" xfId="0" applyFont="1" applyFill="1" applyBorder="1" applyAlignment="1">
      <alignment vertical="center"/>
    </xf>
    <xf numFmtId="9" fontId="56" fillId="10" borderId="26" xfId="6" applyFont="1" applyFill="1" applyBorder="1" applyAlignment="1">
      <alignment horizontal="center" vertical="center"/>
    </xf>
    <xf numFmtId="43" fontId="69" fillId="0" borderId="26" xfId="1" applyFont="1" applyBorder="1" applyAlignment="1" applyProtection="1">
      <alignment vertical="center" wrapText="1"/>
    </xf>
    <xf numFmtId="43" fontId="29" fillId="10" borderId="26" xfId="0" applyNumberFormat="1" applyFont="1" applyFill="1" applyBorder="1" applyAlignment="1" applyProtection="1">
      <alignment horizontal="right" vertical="center"/>
      <protection locked="0"/>
    </xf>
    <xf numFmtId="0" fontId="14" fillId="0" borderId="0" xfId="0" applyFont="1" applyAlignment="1">
      <alignment vertical="center"/>
    </xf>
    <xf numFmtId="9" fontId="70" fillId="0" borderId="3" xfId="6" applyFont="1" applyFill="1" applyBorder="1" applyAlignment="1" applyProtection="1"/>
    <xf numFmtId="0" fontId="61" fillId="0" borderId="0" xfId="0" applyFont="1" applyAlignment="1">
      <alignment vertical="center"/>
    </xf>
    <xf numFmtId="0" fontId="52" fillId="9" borderId="8" xfId="0" applyFont="1" applyFill="1" applyBorder="1" applyAlignment="1">
      <alignment horizontal="center" vertical="center" wrapText="1"/>
    </xf>
    <xf numFmtId="0" fontId="2" fillId="0" borderId="0" xfId="0" applyFont="1" applyAlignment="1" applyProtection="1">
      <alignment horizontal="left" vertical="center" wrapText="1"/>
      <protection locked="0"/>
    </xf>
    <xf numFmtId="0" fontId="31" fillId="2" borderId="8" xfId="0" applyFont="1" applyFill="1" applyBorder="1" applyAlignment="1" applyProtection="1">
      <alignment horizontal="left" vertical="center" wrapText="1"/>
      <protection locked="0"/>
    </xf>
    <xf numFmtId="0" fontId="5" fillId="0" borderId="0" xfId="0" applyFont="1" applyAlignment="1" applyProtection="1">
      <alignment horizontal="center" vertical="center"/>
      <protection locked="0"/>
    </xf>
    <xf numFmtId="0" fontId="19" fillId="2" borderId="26" xfId="0" applyFont="1" applyFill="1" applyBorder="1" applyAlignment="1">
      <alignment horizontal="center" vertical="center"/>
    </xf>
    <xf numFmtId="0" fontId="68" fillId="0" borderId="0" xfId="0" applyFont="1" applyAlignment="1" applyProtection="1">
      <alignment horizontal="left"/>
      <protection locked="0"/>
    </xf>
    <xf numFmtId="0" fontId="76" fillId="0" borderId="32" xfId="0" applyFont="1" applyBorder="1" applyAlignment="1" applyProtection="1">
      <alignment horizontal="left" vertical="top" wrapText="1"/>
      <protection locked="0"/>
    </xf>
    <xf numFmtId="0" fontId="14" fillId="0" borderId="41" xfId="0" applyFont="1" applyBorder="1" applyAlignment="1" applyProtection="1">
      <alignment horizontal="left" vertical="top" wrapText="1"/>
      <protection locked="0"/>
    </xf>
    <xf numFmtId="0" fontId="14" fillId="0" borderId="30" xfId="0" applyFont="1" applyBorder="1" applyAlignment="1" applyProtection="1">
      <alignment horizontal="left" vertical="top" wrapText="1"/>
      <protection locked="0"/>
    </xf>
    <xf numFmtId="0" fontId="14" fillId="2" borderId="41" xfId="0" applyFont="1" applyFill="1" applyBorder="1" applyAlignment="1" applyProtection="1">
      <alignment horizontal="left" vertical="top" wrapText="1"/>
      <protection locked="0"/>
    </xf>
    <xf numFmtId="0" fontId="14" fillId="2" borderId="30" xfId="0" applyFont="1" applyFill="1" applyBorder="1" applyAlignment="1" applyProtection="1">
      <alignment horizontal="left" vertical="top" wrapText="1"/>
      <protection locked="0"/>
    </xf>
    <xf numFmtId="0" fontId="14" fillId="0" borderId="13" xfId="0" applyFont="1" applyBorder="1" applyAlignment="1" applyProtection="1">
      <alignment horizontal="left" vertical="top" wrapText="1"/>
      <protection locked="0"/>
    </xf>
    <xf numFmtId="0" fontId="14" fillId="0" borderId="39" xfId="0" applyFont="1" applyBorder="1" applyAlignment="1" applyProtection="1">
      <alignment horizontal="left" vertical="top" wrapText="1"/>
      <protection locked="0"/>
    </xf>
    <xf numFmtId="0" fontId="31" fillId="2" borderId="21" xfId="0" applyFont="1" applyFill="1" applyBorder="1" applyAlignment="1" applyProtection="1">
      <alignment horizontal="left" vertical="top" wrapText="1"/>
      <protection locked="0"/>
    </xf>
    <xf numFmtId="0" fontId="31" fillId="2" borderId="23" xfId="0" applyFont="1" applyFill="1" applyBorder="1" applyAlignment="1" applyProtection="1">
      <alignment horizontal="left" vertical="top" wrapText="1"/>
      <protection locked="0"/>
    </xf>
    <xf numFmtId="0" fontId="31" fillId="2" borderId="13" xfId="0" applyFont="1" applyFill="1" applyBorder="1" applyAlignment="1" applyProtection="1">
      <alignment horizontal="left" vertical="top" wrapText="1"/>
      <protection locked="0"/>
    </xf>
    <xf numFmtId="0" fontId="14" fillId="2" borderId="26" xfId="0" applyFont="1" applyFill="1" applyBorder="1" applyAlignment="1" applyProtection="1">
      <alignment horizontal="left" vertical="top" wrapText="1"/>
      <protection locked="0"/>
    </xf>
    <xf numFmtId="0" fontId="14" fillId="0" borderId="29" xfId="0" applyFont="1" applyBorder="1" applyAlignment="1" applyProtection="1">
      <alignment horizontal="left" vertical="top" wrapText="1"/>
      <protection locked="0"/>
    </xf>
    <xf numFmtId="0" fontId="14" fillId="2" borderId="36" xfId="0" applyFont="1" applyFill="1" applyBorder="1" applyAlignment="1" applyProtection="1">
      <alignment horizontal="left" vertical="top" wrapText="1"/>
      <protection locked="0"/>
    </xf>
    <xf numFmtId="0" fontId="14" fillId="2" borderId="40" xfId="0" applyFont="1" applyFill="1" applyBorder="1" applyAlignment="1" applyProtection="1">
      <alignment horizontal="left" vertical="top" wrapText="1"/>
      <protection locked="0"/>
    </xf>
    <xf numFmtId="0" fontId="76" fillId="0" borderId="29" xfId="0" applyFont="1" applyBorder="1" applyAlignment="1" applyProtection="1">
      <alignment horizontal="left" vertical="top" wrapText="1"/>
      <protection locked="0"/>
    </xf>
    <xf numFmtId="0" fontId="14" fillId="0" borderId="36" xfId="0" applyFont="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31" fillId="2" borderId="26" xfId="0" applyFont="1" applyFill="1" applyBorder="1" applyAlignment="1" applyProtection="1">
      <alignment horizontal="left" vertical="top" wrapText="1"/>
      <protection locked="0"/>
    </xf>
    <xf numFmtId="0" fontId="31" fillId="2" borderId="32" xfId="0" applyFont="1" applyFill="1" applyBorder="1" applyAlignment="1" applyProtection="1">
      <alignment horizontal="left" vertical="top" wrapText="1"/>
      <protection locked="0"/>
    </xf>
    <xf numFmtId="0" fontId="52" fillId="9" borderId="14" xfId="0" applyFont="1" applyFill="1" applyBorder="1" applyAlignment="1">
      <alignment horizontal="center" vertical="center" wrapText="1"/>
    </xf>
    <xf numFmtId="0" fontId="52" fillId="9" borderId="13" xfId="0" applyFont="1" applyFill="1" applyBorder="1" applyAlignment="1">
      <alignment horizontal="center" vertical="center" wrapText="1"/>
    </xf>
    <xf numFmtId="0" fontId="52" fillId="9" borderId="8" xfId="0" applyFont="1" applyFill="1" applyBorder="1" applyAlignment="1">
      <alignment horizontal="center" vertical="center" wrapText="1"/>
    </xf>
    <xf numFmtId="0" fontId="75" fillId="0" borderId="29" xfId="0" applyFont="1" applyBorder="1" applyAlignment="1" applyProtection="1">
      <alignment horizontal="left" vertical="top" wrapText="1"/>
      <protection locked="0"/>
    </xf>
    <xf numFmtId="0" fontId="31" fillId="0" borderId="30" xfId="0" applyFont="1" applyBorder="1" applyAlignment="1" applyProtection="1">
      <alignment horizontal="left" vertical="top" wrapText="1"/>
      <protection locked="0"/>
    </xf>
    <xf numFmtId="0" fontId="55" fillId="0" borderId="0" xfId="0" applyFont="1" applyAlignment="1" applyProtection="1">
      <alignment horizontal="left" vertical="center" wrapText="1"/>
      <protection locked="0"/>
    </xf>
    <xf numFmtId="0" fontId="55" fillId="0" borderId="0" xfId="0" applyFont="1" applyAlignment="1" applyProtection="1">
      <alignment horizontal="left" wrapText="1"/>
      <protection locked="0"/>
    </xf>
    <xf numFmtId="0" fontId="52" fillId="9" borderId="39" xfId="0" applyFont="1" applyFill="1" applyBorder="1" applyAlignment="1">
      <alignment horizontal="center" vertical="center" wrapText="1"/>
    </xf>
    <xf numFmtId="9" fontId="56" fillId="0" borderId="14" xfId="0" applyNumberFormat="1" applyFont="1" applyBorder="1" applyAlignment="1" applyProtection="1">
      <alignment horizontal="center" vertical="center" wrapText="1"/>
      <protection locked="0"/>
    </xf>
    <xf numFmtId="9" fontId="56" fillId="0" borderId="13" xfId="0" applyNumberFormat="1" applyFont="1" applyBorder="1" applyAlignment="1" applyProtection="1">
      <alignment horizontal="center" vertical="center" wrapText="1"/>
      <protection locked="0"/>
    </xf>
    <xf numFmtId="9" fontId="56" fillId="0" borderId="16" xfId="0" applyNumberFormat="1" applyFont="1" applyBorder="1" applyAlignment="1" applyProtection="1">
      <alignment horizontal="center" vertical="center" wrapText="1"/>
      <protection locked="0"/>
    </xf>
    <xf numFmtId="9" fontId="56" fillId="0" borderId="13" xfId="6" applyFont="1" applyFill="1" applyBorder="1" applyAlignment="1" applyProtection="1">
      <alignment horizontal="center" vertical="center" wrapText="1"/>
      <protection locked="0"/>
    </xf>
    <xf numFmtId="9" fontId="56" fillId="0" borderId="31" xfId="6" applyFont="1" applyFill="1" applyBorder="1" applyAlignment="1" applyProtection="1">
      <alignment horizontal="center" vertical="center" wrapText="1"/>
      <protection locked="0"/>
    </xf>
    <xf numFmtId="43" fontId="57" fillId="0" borderId="8" xfId="1" applyFont="1" applyBorder="1" applyAlignment="1" applyProtection="1">
      <alignment horizontal="center" vertical="center"/>
    </xf>
    <xf numFmtId="43" fontId="57" fillId="0" borderId="15" xfId="1" applyFont="1" applyBorder="1" applyAlignment="1" applyProtection="1">
      <alignment horizontal="center" vertical="center"/>
    </xf>
    <xf numFmtId="43" fontId="57" fillId="0" borderId="10" xfId="1" applyFont="1" applyFill="1" applyBorder="1" applyAlignment="1" applyProtection="1">
      <alignment horizontal="center" vertical="center"/>
    </xf>
    <xf numFmtId="43" fontId="57" fillId="0" borderId="8" xfId="1" applyFont="1" applyFill="1" applyBorder="1" applyAlignment="1" applyProtection="1">
      <alignment horizontal="center" vertical="center"/>
    </xf>
    <xf numFmtId="43" fontId="57" fillId="4" borderId="8" xfId="1" applyFont="1" applyFill="1" applyBorder="1" applyAlignment="1" applyProtection="1">
      <alignment horizontal="center" vertical="center"/>
    </xf>
    <xf numFmtId="43" fontId="57" fillId="4" borderId="27" xfId="1" applyFont="1" applyFill="1" applyBorder="1" applyAlignment="1" applyProtection="1">
      <alignment horizontal="center" vertical="center"/>
    </xf>
    <xf numFmtId="43" fontId="57" fillId="4" borderId="15" xfId="1" applyFont="1" applyFill="1" applyBorder="1" applyAlignment="1" applyProtection="1">
      <alignment horizontal="center" vertical="center"/>
    </xf>
    <xf numFmtId="0" fontId="57" fillId="2" borderId="14" xfId="0" applyFont="1" applyFill="1" applyBorder="1" applyAlignment="1" applyProtection="1">
      <alignment horizontal="left" vertical="top" wrapText="1"/>
      <protection locked="0"/>
    </xf>
    <xf numFmtId="0" fontId="57" fillId="2" borderId="13" xfId="0" applyFont="1" applyFill="1" applyBorder="1" applyAlignment="1" applyProtection="1">
      <alignment horizontal="left" vertical="top" wrapText="1"/>
      <protection locked="0"/>
    </xf>
    <xf numFmtId="0" fontId="57" fillId="2" borderId="10" xfId="0" applyFont="1" applyFill="1" applyBorder="1" applyAlignment="1" applyProtection="1">
      <alignment horizontal="left" vertical="top" wrapText="1"/>
      <protection locked="0"/>
    </xf>
    <xf numFmtId="0" fontId="57" fillId="4" borderId="14" xfId="0" applyFont="1" applyFill="1" applyBorder="1" applyAlignment="1" applyProtection="1">
      <alignment horizontal="left" vertical="top" wrapText="1"/>
      <protection locked="0"/>
    </xf>
    <xf numFmtId="0" fontId="57" fillId="4" borderId="13" xfId="0" applyFont="1" applyFill="1" applyBorder="1" applyAlignment="1" applyProtection="1">
      <alignment horizontal="left" vertical="top"/>
      <protection locked="0"/>
    </xf>
    <xf numFmtId="0" fontId="57" fillId="4" borderId="10" xfId="0" applyFont="1" applyFill="1" applyBorder="1" applyAlignment="1" applyProtection="1">
      <alignment horizontal="left" vertical="top"/>
      <protection locked="0"/>
    </xf>
    <xf numFmtId="0" fontId="57" fillId="2" borderId="14" xfId="0" applyFont="1" applyFill="1" applyBorder="1" applyAlignment="1" applyProtection="1">
      <alignment horizontal="left" vertical="top"/>
      <protection locked="0"/>
    </xf>
    <xf numFmtId="0" fontId="57" fillId="2" borderId="13" xfId="0" applyFont="1" applyFill="1" applyBorder="1" applyAlignment="1" applyProtection="1">
      <alignment horizontal="left" vertical="top"/>
      <protection locked="0"/>
    </xf>
    <xf numFmtId="0" fontId="57" fillId="2" borderId="10" xfId="0" applyFont="1" applyFill="1" applyBorder="1" applyAlignment="1" applyProtection="1">
      <alignment horizontal="left" vertical="top"/>
      <protection locked="0"/>
    </xf>
    <xf numFmtId="0" fontId="31" fillId="2" borderId="2" xfId="0" applyFont="1" applyFill="1" applyBorder="1" applyAlignment="1">
      <alignment horizontal="left" vertical="center" wrapText="1"/>
    </xf>
    <xf numFmtId="43" fontId="57" fillId="2" borderId="8" xfId="1" applyFont="1" applyFill="1" applyBorder="1" applyAlignment="1" applyProtection="1">
      <alignment horizontal="center" vertical="center"/>
    </xf>
    <xf numFmtId="43" fontId="57" fillId="2" borderId="27" xfId="1" applyFont="1" applyFill="1" applyBorder="1" applyAlignment="1" applyProtection="1">
      <alignment horizontal="center" vertical="center"/>
    </xf>
    <xf numFmtId="0" fontId="56" fillId="4" borderId="30" xfId="0" applyFont="1" applyFill="1" applyBorder="1" applyAlignment="1" applyProtection="1">
      <alignment horizontal="left" vertical="top" wrapText="1"/>
      <protection locked="0"/>
    </xf>
    <xf numFmtId="0" fontId="56" fillId="4" borderId="26" xfId="0" applyFont="1" applyFill="1" applyBorder="1" applyAlignment="1" applyProtection="1">
      <alignment horizontal="left" vertical="top" wrapText="1"/>
      <protection locked="0"/>
    </xf>
    <xf numFmtId="0" fontId="2" fillId="0" borderId="0" xfId="0" applyFont="1" applyAlignment="1" applyProtection="1">
      <alignment horizontal="left" vertical="center" wrapText="1"/>
      <protection locked="0"/>
    </xf>
    <xf numFmtId="0" fontId="31" fillId="2" borderId="8" xfId="0" applyFont="1" applyFill="1" applyBorder="1" applyAlignment="1" applyProtection="1">
      <alignment horizontal="left" vertical="center" wrapText="1"/>
      <protection locked="0"/>
    </xf>
    <xf numFmtId="0" fontId="58" fillId="2" borderId="23" xfId="0" applyFont="1" applyFill="1" applyBorder="1" applyAlignment="1" applyProtection="1">
      <alignment horizontal="left" vertical="top" wrapText="1"/>
      <protection locked="0"/>
    </xf>
    <xf numFmtId="0" fontId="56" fillId="2" borderId="28" xfId="0" applyFont="1" applyFill="1" applyBorder="1" applyAlignment="1" applyProtection="1">
      <alignment horizontal="left" vertical="top" wrapText="1"/>
      <protection locked="0"/>
    </xf>
    <xf numFmtId="0" fontId="58" fillId="2" borderId="13" xfId="0" applyFont="1" applyFill="1" applyBorder="1" applyAlignment="1" applyProtection="1">
      <alignment horizontal="left" vertical="top" wrapText="1"/>
      <protection locked="0"/>
    </xf>
    <xf numFmtId="0" fontId="58" fillId="2" borderId="31" xfId="0" applyFont="1" applyFill="1" applyBorder="1" applyAlignment="1" applyProtection="1">
      <alignment horizontal="left" vertical="top" wrapText="1"/>
      <protection locked="0"/>
    </xf>
    <xf numFmtId="0" fontId="58" fillId="2" borderId="10" xfId="0" applyFont="1" applyFill="1" applyBorder="1" applyAlignment="1" applyProtection="1">
      <alignment horizontal="left" vertical="top" wrapText="1"/>
      <protection locked="0"/>
    </xf>
    <xf numFmtId="0" fontId="56" fillId="4" borderId="13" xfId="0" applyFont="1" applyFill="1" applyBorder="1" applyAlignment="1" applyProtection="1">
      <alignment horizontal="left" vertical="top" wrapText="1"/>
      <protection locked="0"/>
    </xf>
    <xf numFmtId="0" fontId="56" fillId="4" borderId="10" xfId="0" applyFont="1" applyFill="1" applyBorder="1" applyAlignment="1" applyProtection="1">
      <alignment horizontal="left" vertical="top" wrapText="1"/>
      <protection locked="0"/>
    </xf>
    <xf numFmtId="0" fontId="56" fillId="2" borderId="20" xfId="0" applyFont="1" applyFill="1" applyBorder="1" applyAlignment="1" applyProtection="1">
      <alignment horizontal="left" vertical="top" wrapText="1"/>
      <protection locked="0"/>
    </xf>
    <xf numFmtId="0" fontId="56" fillId="2" borderId="22" xfId="0" applyFont="1" applyFill="1" applyBorder="1" applyAlignment="1" applyProtection="1">
      <alignment horizontal="left" vertical="top" wrapText="1"/>
      <protection locked="0"/>
    </xf>
    <xf numFmtId="0" fontId="56" fillId="2" borderId="25" xfId="0" applyFont="1" applyFill="1" applyBorder="1" applyAlignment="1" applyProtection="1">
      <alignment horizontal="left" vertical="top" wrapText="1"/>
      <protection locked="0"/>
    </xf>
    <xf numFmtId="0" fontId="56" fillId="4" borderId="20" xfId="0" applyFont="1" applyFill="1" applyBorder="1" applyAlignment="1" applyProtection="1">
      <alignment horizontal="left" vertical="top" wrapText="1"/>
      <protection locked="0"/>
    </xf>
    <xf numFmtId="0" fontId="56" fillId="2" borderId="14" xfId="0" applyFont="1" applyFill="1" applyBorder="1" applyAlignment="1" applyProtection="1">
      <alignment horizontal="left" vertical="top" wrapText="1"/>
      <protection locked="0"/>
    </xf>
    <xf numFmtId="0" fontId="56" fillId="2" borderId="13" xfId="0" applyFont="1" applyFill="1" applyBorder="1" applyAlignment="1" applyProtection="1">
      <alignment horizontal="left" vertical="top" wrapText="1"/>
      <protection locked="0"/>
    </xf>
    <xf numFmtId="0" fontId="56" fillId="2" borderId="31" xfId="0" applyFont="1" applyFill="1" applyBorder="1" applyAlignment="1" applyProtection="1">
      <alignment horizontal="left" vertical="top" wrapText="1"/>
      <protection locked="0"/>
    </xf>
    <xf numFmtId="0" fontId="56" fillId="0" borderId="13"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8" fillId="2" borderId="8" xfId="0" applyFont="1" applyFill="1" applyBorder="1" applyAlignment="1" applyProtection="1">
      <alignment horizontal="left" vertical="top" wrapText="1"/>
      <protection locked="0"/>
    </xf>
    <xf numFmtId="0" fontId="56" fillId="2" borderId="8" xfId="0" applyFont="1" applyFill="1" applyBorder="1" applyAlignment="1" applyProtection="1">
      <alignment horizontal="left" vertical="top" wrapText="1"/>
      <protection locked="0"/>
    </xf>
    <xf numFmtId="0" fontId="58" fillId="2" borderId="12" xfId="0" applyFont="1" applyFill="1" applyBorder="1" applyAlignment="1" applyProtection="1">
      <alignment horizontal="left" vertical="top" wrapText="1"/>
      <protection locked="0"/>
    </xf>
    <xf numFmtId="0" fontId="56" fillId="2" borderId="12" xfId="0" applyFont="1" applyFill="1" applyBorder="1" applyAlignment="1" applyProtection="1">
      <alignment horizontal="left" vertical="top" wrapText="1"/>
      <protection locked="0"/>
    </xf>
    <xf numFmtId="0" fontId="56" fillId="2" borderId="17" xfId="0" applyFont="1" applyFill="1" applyBorder="1" applyAlignment="1" applyProtection="1">
      <alignment horizontal="left" vertical="top" wrapText="1"/>
      <protection locked="0"/>
    </xf>
    <xf numFmtId="43" fontId="57" fillId="2" borderId="15" xfId="1" applyFont="1" applyFill="1" applyBorder="1" applyAlignment="1" applyProtection="1">
      <alignment horizontal="center" vertical="center"/>
    </xf>
    <xf numFmtId="43" fontId="57" fillId="4" borderId="10" xfId="1" applyFont="1" applyFill="1" applyBorder="1" applyAlignment="1" applyProtection="1">
      <alignment horizontal="center" vertical="center"/>
    </xf>
    <xf numFmtId="0" fontId="56" fillId="2" borderId="26" xfId="0" applyFont="1" applyFill="1" applyBorder="1" applyAlignment="1" applyProtection="1">
      <alignment horizontal="left" vertical="top" wrapText="1"/>
      <protection locked="0"/>
    </xf>
    <xf numFmtId="0" fontId="56" fillId="2" borderId="16" xfId="0" applyFont="1" applyFill="1" applyBorder="1" applyAlignment="1" applyProtection="1">
      <alignment horizontal="left" vertical="top" wrapText="1"/>
      <protection locked="0"/>
    </xf>
    <xf numFmtId="0" fontId="57" fillId="2" borderId="45" xfId="0" applyFont="1" applyFill="1" applyBorder="1" applyAlignment="1" applyProtection="1">
      <alignment horizontal="left" vertical="top" wrapText="1"/>
      <protection locked="0"/>
    </xf>
    <xf numFmtId="0" fontId="57" fillId="2" borderId="39" xfId="0" applyFont="1" applyFill="1" applyBorder="1" applyAlignment="1" applyProtection="1">
      <alignment horizontal="left" vertical="top"/>
      <protection locked="0"/>
    </xf>
    <xf numFmtId="0" fontId="57" fillId="4" borderId="45" xfId="0" applyFont="1" applyFill="1" applyBorder="1" applyAlignment="1" applyProtection="1">
      <alignment horizontal="left" vertical="top" wrapText="1"/>
      <protection locked="0"/>
    </xf>
    <xf numFmtId="0" fontId="57" fillId="4" borderId="39" xfId="0" applyFont="1" applyFill="1" applyBorder="1" applyAlignment="1" applyProtection="1">
      <alignment horizontal="left" vertical="top"/>
      <protection locked="0"/>
    </xf>
    <xf numFmtId="0" fontId="57" fillId="2" borderId="31" xfId="0" applyFont="1" applyFill="1" applyBorder="1" applyAlignment="1" applyProtection="1">
      <alignment horizontal="left" vertical="top"/>
      <protection locked="0"/>
    </xf>
    <xf numFmtId="0" fontId="57" fillId="4" borderId="41" xfId="0" applyFont="1" applyFill="1" applyBorder="1" applyAlignment="1" applyProtection="1">
      <alignment horizontal="left" vertical="top"/>
      <protection locked="0"/>
    </xf>
    <xf numFmtId="0" fontId="57" fillId="4" borderId="36" xfId="0" applyFont="1" applyFill="1" applyBorder="1" applyAlignment="1" applyProtection="1">
      <alignment horizontal="left" vertical="top"/>
      <protection locked="0"/>
    </xf>
    <xf numFmtId="0" fontId="57" fillId="4" borderId="30" xfId="0" applyFont="1" applyFill="1" applyBorder="1" applyAlignment="1" applyProtection="1">
      <alignment horizontal="left" vertical="top"/>
      <protection locked="0"/>
    </xf>
    <xf numFmtId="0" fontId="57" fillId="2" borderId="29" xfId="0" applyFont="1" applyFill="1" applyBorder="1" applyAlignment="1" applyProtection="1">
      <alignment horizontal="left" vertical="top"/>
      <protection locked="0"/>
    </xf>
    <xf numFmtId="0" fontId="57" fillId="2" borderId="36" xfId="0" applyFont="1" applyFill="1" applyBorder="1" applyAlignment="1" applyProtection="1">
      <alignment horizontal="left" vertical="top"/>
      <protection locked="0"/>
    </xf>
    <xf numFmtId="0" fontId="57" fillId="2" borderId="30" xfId="0" applyFont="1" applyFill="1" applyBorder="1" applyAlignment="1" applyProtection="1">
      <alignment horizontal="left" vertical="top"/>
      <protection locked="0"/>
    </xf>
    <xf numFmtId="0" fontId="57" fillId="4" borderId="45" xfId="0" applyFont="1" applyFill="1" applyBorder="1" applyAlignment="1" applyProtection="1">
      <alignment horizontal="left" vertical="top"/>
      <protection locked="0"/>
    </xf>
    <xf numFmtId="43" fontId="57" fillId="4" borderId="14" xfId="1" applyFont="1" applyFill="1" applyBorder="1" applyAlignment="1" applyProtection="1">
      <alignment horizontal="center" vertical="center"/>
    </xf>
    <xf numFmtId="43" fontId="57" fillId="4" borderId="13" xfId="1" applyFont="1" applyFill="1" applyBorder="1" applyAlignment="1" applyProtection="1">
      <alignment horizontal="center" vertical="center"/>
    </xf>
    <xf numFmtId="0" fontId="58" fillId="2" borderId="28" xfId="0" applyFont="1" applyFill="1" applyBorder="1" applyAlignment="1" applyProtection="1">
      <alignment horizontal="left" vertical="top" wrapText="1"/>
      <protection locked="0"/>
    </xf>
    <xf numFmtId="0" fontId="56" fillId="2" borderId="27" xfId="0" applyFont="1" applyFill="1" applyBorder="1" applyAlignment="1" applyProtection="1">
      <alignment horizontal="left" vertical="top" wrapText="1"/>
      <protection locked="0"/>
    </xf>
    <xf numFmtId="0" fontId="56" fillId="2" borderId="10" xfId="0" applyFont="1" applyFill="1" applyBorder="1" applyAlignment="1" applyProtection="1">
      <alignment horizontal="left" vertical="top" wrapText="1"/>
      <protection locked="0"/>
    </xf>
    <xf numFmtId="0" fontId="56" fillId="4" borderId="14" xfId="0" applyFont="1" applyFill="1" applyBorder="1" applyAlignment="1" applyProtection="1">
      <alignment horizontal="left" vertical="top" wrapText="1"/>
      <protection locked="0"/>
    </xf>
    <xf numFmtId="0" fontId="56" fillId="0" borderId="14" xfId="0" applyFont="1" applyBorder="1" applyAlignment="1" applyProtection="1">
      <alignment horizontal="left" vertical="top" wrapText="1"/>
      <protection locked="0"/>
    </xf>
    <xf numFmtId="0" fontId="22" fillId="0" borderId="0" xfId="0" applyFont="1" applyAlignment="1" applyProtection="1">
      <alignment horizontal="center" wrapText="1"/>
      <protection locked="0"/>
    </xf>
    <xf numFmtId="9" fontId="56" fillId="0" borderId="10" xfId="0" applyNumberFormat="1" applyFont="1" applyBorder="1" applyAlignment="1" applyProtection="1">
      <alignment horizontal="center" vertical="center" wrapText="1"/>
      <protection locked="0"/>
    </xf>
    <xf numFmtId="43" fontId="14" fillId="7" borderId="14" xfId="1" applyFont="1" applyFill="1" applyBorder="1" applyAlignment="1" applyProtection="1">
      <alignment horizontal="center" vertical="center" wrapText="1"/>
    </xf>
    <xf numFmtId="43" fontId="14" fillId="7" borderId="13" xfId="1" applyFont="1" applyFill="1" applyBorder="1" applyAlignment="1" applyProtection="1">
      <alignment horizontal="center" vertical="center" wrapText="1"/>
    </xf>
    <xf numFmtId="43" fontId="14" fillId="7" borderId="10" xfId="1" applyFont="1" applyFill="1" applyBorder="1" applyAlignment="1" applyProtection="1">
      <alignment horizontal="center" vertical="center" wrapText="1"/>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7" fillId="4" borderId="14" xfId="0" applyFont="1" applyFill="1" applyBorder="1" applyAlignment="1" applyProtection="1">
      <alignment horizontal="left" vertical="top"/>
      <protection locked="0"/>
    </xf>
    <xf numFmtId="0" fontId="57" fillId="4" borderId="44" xfId="0" applyFont="1" applyFill="1" applyBorder="1" applyAlignment="1" applyProtection="1">
      <alignment horizontal="left" vertical="top"/>
      <protection locked="0"/>
    </xf>
    <xf numFmtId="0" fontId="13" fillId="9" borderId="42" xfId="0" applyFont="1" applyFill="1" applyBorder="1" applyAlignment="1">
      <alignment horizontal="left" vertical="center" wrapText="1"/>
    </xf>
    <xf numFmtId="0" fontId="13" fillId="9" borderId="43" xfId="0" applyFont="1" applyFill="1" applyBorder="1" applyAlignment="1">
      <alignment horizontal="left" vertical="center" wrapText="1"/>
    </xf>
    <xf numFmtId="0" fontId="52" fillId="9" borderId="10" xfId="0" applyFont="1" applyFill="1" applyBorder="1" applyAlignment="1">
      <alignment horizontal="center" vertical="center" wrapText="1"/>
    </xf>
    <xf numFmtId="0" fontId="55" fillId="0" borderId="0" xfId="0" applyFont="1" applyAlignment="1">
      <alignment horizontal="left" vertical="center" wrapText="1"/>
    </xf>
    <xf numFmtId="0" fontId="57" fillId="0" borderId="26" xfId="0" applyFont="1" applyBorder="1" applyAlignment="1">
      <alignment horizontal="center" vertical="center"/>
    </xf>
    <xf numFmtId="0" fontId="19" fillId="2" borderId="26"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36" xfId="0" applyFont="1" applyFill="1" applyBorder="1" applyAlignment="1">
      <alignment horizontal="center" vertical="center"/>
    </xf>
    <xf numFmtId="0" fontId="19" fillId="2" borderId="30" xfId="0" applyFont="1" applyFill="1" applyBorder="1" applyAlignment="1">
      <alignment horizontal="center" vertical="center"/>
    </xf>
  </cellXfs>
  <cellStyles count="7">
    <cellStyle name="Comma" xfId="1" builtinId="3"/>
    <cellStyle name="Comma 2" xfId="3" xr:uid="{00000000-0005-0000-0000-000031000000}"/>
    <cellStyle name="Comma 3" xfId="5" xr:uid="{00000000-0005-0000-0000-000033000000}"/>
    <cellStyle name="Normal" xfId="0" builtinId="0"/>
    <cellStyle name="Normal 2" xfId="2" xr:uid="{00000000-0005-0000-0000-000032000000}"/>
    <cellStyle name="Normal 3" xfId="4" xr:uid="{00000000-0005-0000-0000-000034000000}"/>
    <cellStyle name="Percent" xfId="6" builtinId="5"/>
  </cellStyles>
  <dxfs count="14">
    <dxf>
      <font>
        <b val="0"/>
        <i val="0"/>
        <strike val="0"/>
        <condense val="0"/>
        <extend val="0"/>
        <outline val="0"/>
        <shadow val="0"/>
        <u val="none"/>
        <vertAlign val="baseline"/>
        <sz val="11"/>
        <color theme="1"/>
        <name val="Cambria"/>
        <family val="1"/>
        <scheme val="none"/>
      </font>
      <numFmt numFmtId="13" formatCode="0%"/>
      <fill>
        <patternFill patternType="solid">
          <fgColor indexed="64"/>
          <bgColor theme="0"/>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mbria"/>
        <family val="1"/>
        <scheme val="none"/>
      </font>
      <fill>
        <patternFill patternType="solid">
          <fgColor indexed="64"/>
          <bgColor theme="0"/>
        </patternFill>
      </fill>
      <alignment horizontal="left" vertical="bottom" textRotation="0" wrapText="0" indent="0" justifyLastLine="0" shrinkToFit="0" readingOrder="0"/>
    </dxf>
    <dxf>
      <font>
        <b/>
        <i val="0"/>
        <strike val="0"/>
        <condense val="0"/>
        <extend val="0"/>
        <outline val="0"/>
        <shadow val="0"/>
        <u val="none"/>
        <vertAlign val="baseline"/>
        <sz val="11"/>
        <color theme="0"/>
        <name val="Cambria"/>
        <family val="1"/>
        <scheme val="none"/>
      </font>
      <fill>
        <patternFill patternType="solid">
          <fgColor indexed="64"/>
          <bgColor rgb="FF376B54"/>
        </patternFill>
      </fill>
    </dxf>
    <dxf>
      <font>
        <b/>
        <i val="0"/>
        <color theme="0"/>
      </font>
      <fill>
        <patternFill>
          <bgColor rgb="FFC00000"/>
        </patternFill>
      </fill>
    </dxf>
    <dxf>
      <font>
        <b/>
        <i val="0"/>
        <color theme="0"/>
      </font>
      <fill>
        <patternFill>
          <bgColor rgb="FFC00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C00000"/>
      </font>
    </dxf>
    <dxf>
      <font>
        <color rgb="FF009337"/>
      </font>
    </dxf>
    <dxf>
      <font>
        <b/>
        <i val="0"/>
        <color rgb="FFC00000"/>
      </font>
    </dxf>
  </dxfs>
  <tableStyles count="0" defaultTableStyle="TableStyleMedium2" defaultPivotStyle="PivotStyleLight16"/>
  <colors>
    <mruColors>
      <color rgb="FF009337"/>
      <color rgb="FFDEEDCB"/>
      <color rgb="FF276E8B"/>
      <color rgb="FFC1E0ED"/>
      <color rgb="FF3494BA"/>
      <color rgb="FF079F48"/>
      <color rgb="FFCEDBE6"/>
      <color rgb="FF4CA7CC"/>
      <color rgb="FF389DC6"/>
      <color rgb="FFF1F7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164164</xdr:rowOff>
    </xdr:from>
    <xdr:to>
      <xdr:col>8</xdr:col>
      <xdr:colOff>615950</xdr:colOff>
      <xdr:row>200</xdr:row>
      <xdr:rowOff>0</xdr:rowOff>
    </xdr:to>
    <xdr:sp macro="" textlink="">
      <xdr:nvSpPr>
        <xdr:cNvPr id="3" name="TextBox 2">
          <a:extLst>
            <a:ext uri="{FF2B5EF4-FFF2-40B4-BE49-F238E27FC236}">
              <a16:creationId xmlns:a16="http://schemas.microsoft.com/office/drawing/2014/main" id="{685E26C0-25A1-1968-3A7E-F0D4CBAEA825}"/>
            </a:ext>
          </a:extLst>
        </xdr:cNvPr>
        <xdr:cNvSpPr txBox="1"/>
      </xdr:nvSpPr>
      <xdr:spPr>
        <a:xfrm>
          <a:off x="0" y="3212164"/>
          <a:ext cx="5546538" cy="3264666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ctr">
            <a:lnSpc>
              <a:spcPct val="107000"/>
            </a:lnSpc>
            <a:spcAft>
              <a:spcPts val="800"/>
            </a:spcAft>
          </a:pPr>
          <a:endParaRPr lang="en-GB" sz="1000" b="1" kern="100">
            <a:effectLst/>
            <a:latin typeface="Arial" panose="020B0604020202020204" pitchFamily="34" charset="0"/>
            <a:ea typeface="Aptos" panose="020B0004020202020204" pitchFamily="34" charset="0"/>
            <a:cs typeface="Arial" panose="020B0604020202020204" pitchFamily="34" charset="0"/>
          </a:endParaRPr>
        </a:p>
        <a:p>
          <a:pPr marL="0" marR="0" algn="l">
            <a:lnSpc>
              <a:spcPct val="107000"/>
            </a:lnSpc>
            <a:spcAft>
              <a:spcPts val="800"/>
            </a:spcAft>
          </a:pPr>
          <a:r>
            <a:rPr lang="en-GB" sz="1400" b="1" kern="100">
              <a:effectLst/>
              <a:latin typeface="Arial" panose="020B0604020202020204" pitchFamily="34" charset="0"/>
              <a:ea typeface="Aptos" panose="020B0004020202020204" pitchFamily="34" charset="0"/>
              <a:cs typeface="Arial" panose="020B0604020202020204" pitchFamily="34" charset="0"/>
            </a:rPr>
            <a:t>Guidance on Filling Out the Readiness Financial Proposal</a:t>
          </a:r>
        </a:p>
        <a:p>
          <a:pPr marL="0" marR="0" algn="ctr">
            <a:lnSpc>
              <a:spcPct val="107000"/>
            </a:lnSpc>
            <a:spcAft>
              <a:spcPts val="800"/>
            </a:spcAft>
          </a:pP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buNone/>
          </a:pPr>
          <a:r>
            <a:rPr lang="en-GB" sz="1000" kern="100">
              <a:effectLst/>
              <a:latin typeface="Arial" panose="020B0604020202020204" pitchFamily="34" charset="0"/>
              <a:ea typeface="Aptos" panose="020B0004020202020204" pitchFamily="34" charset="0"/>
              <a:cs typeface="Arial" panose="020B0604020202020204" pitchFamily="34" charset="0"/>
            </a:rPr>
            <a:t>The Readiness Financial Proposal consists of the following sheets:</a:t>
          </a:r>
          <a:endParaRPr lang="en-US"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Implementation Plan</a:t>
          </a:r>
          <a:r>
            <a:rPr lang="en-GB" sz="1000" kern="100">
              <a:effectLst/>
              <a:latin typeface="Arial" panose="020B0604020202020204" pitchFamily="34" charset="0"/>
              <a:ea typeface="Aptos" panose="020B0004020202020204" pitchFamily="34" charset="0"/>
              <a:cs typeface="Arial" panose="020B0604020202020204" pitchFamily="34" charset="0"/>
            </a:rPr>
            <a:t> – Lists key activities for each objective, outcome, output, and timelines</a:t>
          </a:r>
          <a:endParaRPr lang="en-US"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Budget Plan</a:t>
          </a:r>
          <a:r>
            <a:rPr lang="en-GB" sz="1000" kern="100">
              <a:effectLst/>
              <a:latin typeface="Arial" panose="020B0604020202020204" pitchFamily="34" charset="0"/>
              <a:ea typeface="Aptos" panose="020B0004020202020204" pitchFamily="34" charset="0"/>
              <a:cs typeface="Arial" panose="020B0604020202020204" pitchFamily="34" charset="0"/>
            </a:rPr>
            <a:t> – Provides a detailed breakdown of financial requirements</a:t>
          </a:r>
          <a:endParaRPr lang="en-US"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Payment Disbursement Schedule</a:t>
          </a:r>
          <a:r>
            <a:rPr lang="en-GB" sz="1000" kern="100">
              <a:effectLst/>
              <a:latin typeface="Arial" panose="020B0604020202020204" pitchFamily="34" charset="0"/>
              <a:ea typeface="Aptos" panose="020B0004020202020204" pitchFamily="34" charset="0"/>
              <a:cs typeface="Arial" panose="020B0604020202020204" pitchFamily="34" charset="0"/>
            </a:rPr>
            <a:t> –Provides an indicative schedule of when funds will be disbursed, aligned with the estimated completion of the agreed milestone of the deliverables</a:t>
          </a:r>
          <a:endParaRPr lang="en-US"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Fee request </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Indicate the plan for the use of the requested fee, in line with the GCF Policy on Fee </a:t>
          </a:r>
          <a:r>
            <a:rPr lang="en-GB" sz="1000" b="1" u="sng" kern="100">
              <a:solidFill>
                <a:srgbClr val="009337"/>
              </a:solidFill>
              <a:effectLst/>
              <a:latin typeface="Arial" panose="020B0604020202020204" pitchFamily="34" charset="0"/>
              <a:ea typeface="Aptos" panose="020B0004020202020204" pitchFamily="34" charset="0"/>
              <a:cs typeface="Arial" panose="020B0604020202020204" pitchFamily="34" charset="0"/>
            </a:rPr>
            <a:t>https://www.greenclimate.fund/sites/default/files/document/gcf-b19-29.pdf</a:t>
          </a:r>
          <a:endParaRPr lang="en-US" sz="1000" b="1" kern="100">
            <a:solidFill>
              <a:srgbClr val="009337"/>
            </a:solidFill>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Budget Notes – </a:t>
          </a:r>
          <a:r>
            <a:rPr lang="en-GB" sz="1000" b="0" kern="100">
              <a:effectLst/>
              <a:latin typeface="Arial" panose="020B0604020202020204" pitchFamily="34" charset="0"/>
              <a:ea typeface="Aptos" panose="020B0004020202020204" pitchFamily="34" charset="0"/>
              <a:cs typeface="Arial" panose="020B0604020202020204" pitchFamily="34" charset="0"/>
            </a:rPr>
            <a:t>Includes explanations, details and justifications for budget items</a:t>
          </a:r>
          <a:endParaRPr lang="en-US" sz="1000" b="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Font typeface="+mj-lt"/>
            <a:buAutoNum type="arabicPeriod"/>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Budget Category</a:t>
          </a:r>
          <a:r>
            <a:rPr lang="en-GB" sz="1000" kern="100">
              <a:effectLst/>
              <a:latin typeface="Arial" panose="020B0604020202020204" pitchFamily="34" charset="0"/>
              <a:ea typeface="Aptos" panose="020B0004020202020204" pitchFamily="34" charset="0"/>
              <a:cs typeface="Arial" panose="020B0604020202020204" pitchFamily="34" charset="0"/>
            </a:rPr>
            <a:t> – Classifies different budget items</a:t>
          </a:r>
          <a:endParaRPr lang="en-US"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endParaRPr lang="en-GB" sz="1000" b="1"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b="1" kern="100">
              <a:effectLst/>
              <a:latin typeface="Arial" panose="020B0604020202020204" pitchFamily="34" charset="0"/>
              <a:ea typeface="Aptos" panose="020B0004020202020204" pitchFamily="34" charset="0"/>
              <a:cs typeface="Arial" panose="020B0604020202020204" pitchFamily="34" charset="0"/>
            </a:rPr>
            <a:t>IMPORTANT NOTE – </a:t>
          </a:r>
          <a:r>
            <a:rPr lang="en-GB" sz="1000" kern="100">
              <a:effectLst/>
              <a:latin typeface="Arial" panose="020B0604020202020204" pitchFamily="34" charset="0"/>
              <a:ea typeface="Aptos" panose="020B0004020202020204" pitchFamily="34" charset="0"/>
              <a:cs typeface="Arial" panose="020B0604020202020204" pitchFamily="34" charset="0"/>
            </a:rPr>
            <a:t>The </a:t>
          </a:r>
          <a:r>
            <a:rPr lang="en-GB" sz="1000" b="1" kern="100">
              <a:effectLst/>
              <a:latin typeface="Arial" panose="020B0604020202020204" pitchFamily="34" charset="0"/>
              <a:ea typeface="Aptos" panose="020B0004020202020204" pitchFamily="34" charset="0"/>
              <a:cs typeface="Arial" panose="020B0604020202020204" pitchFamily="34" charset="0"/>
            </a:rPr>
            <a:t>Implementation Plan, Budget Plan, and Disbursement Schedule</a:t>
          </a:r>
          <a:r>
            <a:rPr lang="en-GB" sz="1000" kern="100">
              <a:effectLst/>
              <a:latin typeface="Arial" panose="020B0604020202020204" pitchFamily="34" charset="0"/>
              <a:ea typeface="Aptos" panose="020B0004020202020204" pitchFamily="34" charset="0"/>
              <a:cs typeface="Arial" panose="020B0604020202020204" pitchFamily="34" charset="0"/>
            </a:rPr>
            <a:t> are closely linked. Ensure that the information in each section are aligned to maintain consistency in activities, costs, and disbursement schedules.</a:t>
          </a:r>
        </a:p>
        <a:p>
          <a:pPr marL="0" marR="0">
            <a:lnSpc>
              <a:spcPct val="107000"/>
            </a:lnSpc>
            <a:spcAft>
              <a:spcPts val="800"/>
            </a:spcAft>
          </a:pPr>
          <a:r>
            <a:rPr lang="en-GB" sz="1000" b="1" kern="100">
              <a:effectLst/>
              <a:latin typeface="Arial" panose="020B0604020202020204" pitchFamily="34" charset="0"/>
              <a:ea typeface="Aptos" panose="020B0004020202020204" pitchFamily="34" charset="0"/>
              <a:cs typeface="Arial" panose="020B0604020202020204" pitchFamily="34" charset="0"/>
            </a:rPr>
            <a:t>1. Implementation Plan</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kern="100">
              <a:effectLst/>
              <a:latin typeface="Arial" panose="020B0604020202020204" pitchFamily="34" charset="0"/>
              <a:ea typeface="Aptos" panose="020B0004020202020204" pitchFamily="34" charset="0"/>
              <a:cs typeface="Arial" panose="020B0604020202020204" pitchFamily="34" charset="0"/>
            </a:rPr>
            <a:t>The Implementation Plan contains the following parts:</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Objectives, Outcomes and Outputs</a:t>
          </a:r>
          <a:r>
            <a:rPr lang="en-GB" sz="1000" kern="100">
              <a:effectLst/>
              <a:latin typeface="Arial" panose="020B0604020202020204" pitchFamily="34" charset="0"/>
              <a:ea typeface="Aptos" panose="020B0004020202020204" pitchFamily="34" charset="0"/>
              <a:cs typeface="Arial" panose="020B0604020202020204" pitchFamily="34" charset="0"/>
            </a:rPr>
            <a:t>: Objectives and Outcomes are pre-filled based on the Readiness Strategy </a:t>
          </a:r>
          <a:r>
            <a:rPr lang="en-GB" sz="1000">
              <a:solidFill>
                <a:schemeClr val="dk1"/>
              </a:solidFill>
              <a:effectLst/>
              <a:latin typeface="Arial" panose="020B0604020202020204" pitchFamily="34" charset="0"/>
              <a:ea typeface="+mn-ea"/>
              <a:cs typeface="Arial" panose="020B0604020202020204" pitchFamily="34" charset="0"/>
            </a:rPr>
            <a:t>2024-2027</a:t>
          </a:r>
          <a:r>
            <a:rPr lang="en-GB" sz="1000" kern="100">
              <a:effectLst/>
              <a:latin typeface="Arial" panose="020B0604020202020204" pitchFamily="34" charset="0"/>
              <a:ea typeface="Aptos" panose="020B0004020202020204" pitchFamily="34" charset="0"/>
              <a:cs typeface="Arial" panose="020B0604020202020204" pitchFamily="34" charset="0"/>
            </a:rPr>
            <a:t>. Please do not modify the Objectives and Outcomes but select and use the Objectives and Outcomes as relevant to your proposal. Please insert Output numbers as indicated in the Logframe.</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Activity Numbers</a:t>
          </a:r>
          <a:r>
            <a:rPr lang="en-GB" sz="1000" kern="100">
              <a:effectLst/>
              <a:latin typeface="Arial" panose="020B0604020202020204" pitchFamily="34" charset="0"/>
              <a:ea typeface="Aptos" panose="020B0004020202020204" pitchFamily="34" charset="0"/>
              <a:cs typeface="Arial" panose="020B0604020202020204" pitchFamily="34" charset="0"/>
            </a:rPr>
            <a:t>: Please copy the activity number from the Logical Framework (Logframe) without including its description, as it is already provided in the Logframe. In the finance template, only the activity number is needed to keep it concise.</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Timeframes</a:t>
          </a:r>
          <a:r>
            <a:rPr lang="en-GB" sz="1000" kern="100">
              <a:effectLst/>
              <a:latin typeface="Arial" panose="020B0604020202020204" pitchFamily="34" charset="0"/>
              <a:ea typeface="Aptos" panose="020B0004020202020204" pitchFamily="34" charset="0"/>
              <a:cs typeface="Arial" panose="020B0604020202020204" pitchFamily="34" charset="0"/>
            </a:rPr>
            <a:t>:</a:t>
          </a:r>
          <a:r>
            <a:rPr lang="en-US" sz="1000" kern="100">
              <a:effectLst/>
              <a:latin typeface="Arial" panose="020B0604020202020204" pitchFamily="34" charset="0"/>
              <a:ea typeface="Aptos" panose="020B0004020202020204" pitchFamily="34" charset="0"/>
              <a:cs typeface="Arial" panose="020B0604020202020204" pitchFamily="34" charset="0"/>
            </a:rPr>
            <a:t> Indicate when each milestone or deliverable will be completed and ensure it is aligned with the relevant activities.  </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b="1" kern="100">
              <a:effectLst/>
              <a:latin typeface="Arial" panose="020B0604020202020204" pitchFamily="34" charset="0"/>
              <a:ea typeface="Aptos" panose="020B0004020202020204" pitchFamily="34" charset="0"/>
              <a:cs typeface="Arial" panose="020B0604020202020204" pitchFamily="34" charset="0"/>
            </a:rPr>
            <a:t>2. Budget Plan</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kern="100">
              <a:effectLst/>
              <a:latin typeface="Arial" panose="020B0604020202020204" pitchFamily="34" charset="0"/>
              <a:ea typeface="Aptos" panose="020B0004020202020204" pitchFamily="34" charset="0"/>
              <a:cs typeface="Arial" panose="020B0604020202020204" pitchFamily="34" charset="0"/>
            </a:rPr>
            <a:t>The Budget Plan contains the following parts:</a:t>
          </a:r>
        </a:p>
        <a:p>
          <a:pPr marL="342900" marR="0" lvl="0" indent="-342900">
            <a:lnSpc>
              <a:spcPct val="107000"/>
            </a:lnSpc>
            <a:spcAft>
              <a:spcPts val="800"/>
            </a:spcAft>
            <a:buFont typeface="Symbol" panose="05050102010706020507" pitchFamily="18" charset="2"/>
            <a:buChar char=""/>
          </a:pPr>
          <a:r>
            <a:rPr lang="en-GB" sz="1000" b="1" kern="100">
              <a:effectLst/>
              <a:latin typeface="Arial" panose="020B0604020202020204" pitchFamily="34" charset="0"/>
              <a:ea typeface="Aptos" panose="020B0004020202020204" pitchFamily="34" charset="0"/>
              <a:cs typeface="Arial" panose="020B0604020202020204" pitchFamily="34" charset="0"/>
            </a:rPr>
            <a:t>Deliverables </a:t>
          </a:r>
          <a:r>
            <a:rPr lang="en-GB" sz="10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&amp; Milestones</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p>
        <a:p>
          <a:pPr marL="742950" marR="0" lvl="1" indent="-285750">
            <a:lnSpc>
              <a:spcPct val="107000"/>
            </a:lnSpc>
            <a:spcAft>
              <a:spcPts val="800"/>
            </a:spcAft>
            <a:buSzPts val="1000"/>
            <a:buFont typeface="Courier New" panose="02070309020205020404" pitchFamily="49" charset="0"/>
            <a:buChar char="o"/>
            <a:tabLst>
              <a:tab pos="914400" algn="l"/>
            </a:tabLst>
          </a:pP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Deliverables &amp; Milestones should be directly linked to the project’s Logical Framework (Logframe), ensuring consistency with defined outputs, outcomes, and indicators. To ensure strategic alignment and result-driven implementation, all deliverables &amp; milestones must be demonstrably structured to contribute to the results outlined in the (Revised) Readiness Results Management Framework (RRMF). Deliverables &amp; Milestones must contribute to the intended project results, using evidence-based reporting. Disbursement will be tied to the achievement of measurable results rather than activity completion alone.</a:t>
          </a:r>
        </a:p>
        <a:p>
          <a:pPr marL="742950" marR="0" lvl="1" indent="-285750">
            <a:lnSpc>
              <a:spcPct val="107000"/>
            </a:lnSpc>
            <a:spcAft>
              <a:spcPts val="800"/>
            </a:spcAft>
            <a:buSzPts val="1000"/>
            <a:buFont typeface="Courier New" panose="02070309020205020404" pitchFamily="49" charset="0"/>
            <a:buChar char="o"/>
            <a:tabLst>
              <a:tab pos="914400" algn="l"/>
            </a:tabLst>
          </a:pPr>
          <a:r>
            <a:rPr lang="en-GB" sz="1000" kern="100">
              <a:effectLst/>
              <a:latin typeface="Arial" panose="020B0604020202020204" pitchFamily="34" charset="0"/>
              <a:ea typeface="Aptos" panose="020B0004020202020204" pitchFamily="34" charset="0"/>
              <a:cs typeface="Arial" panose="020B0604020202020204" pitchFamily="34" charset="0"/>
            </a:rPr>
            <a:t>Provide a clear and concise title of the </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milestones relevant</a:t>
          </a:r>
          <a:r>
            <a:rPr lang="en-GB" sz="1000"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to</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each </a:t>
          </a:r>
          <a:r>
            <a:rPr lang="en-GB" sz="1000" kern="100">
              <a:effectLst/>
              <a:latin typeface="Arial" panose="020B0604020202020204" pitchFamily="34" charset="0"/>
              <a:ea typeface="Aptos" panose="020B0004020202020204" pitchFamily="34" charset="0"/>
              <a:cs typeface="Arial" panose="020B0604020202020204" pitchFamily="34" charset="0"/>
            </a:rPr>
            <a:t>deliverable derived from the LogFrame.</a:t>
          </a:r>
        </a:p>
        <a:p>
          <a:pPr marL="742950" marR="0" lvl="1" indent="-285750">
            <a:lnSpc>
              <a:spcPct val="107000"/>
            </a:lnSpc>
            <a:spcAft>
              <a:spcPts val="800"/>
            </a:spcAft>
            <a:buSzPts val="1000"/>
            <a:buFont typeface="Courier New" panose="02070309020205020404" pitchFamily="49" charset="0"/>
            <a:buChar char="o"/>
            <a:tabLst>
              <a:tab pos="914400" algn="l"/>
            </a:tabLst>
          </a:pPr>
          <a:r>
            <a:rPr lang="en-GB" sz="1000" kern="100">
              <a:effectLst/>
              <a:latin typeface="Arial" panose="020B0604020202020204" pitchFamily="34" charset="0"/>
              <a:ea typeface="Aptos" panose="020B0004020202020204" pitchFamily="34" charset="0"/>
              <a:cs typeface="Arial" panose="020B0604020202020204" pitchFamily="34" charset="0"/>
            </a:rPr>
            <a:t>Please use predefined </a:t>
          </a:r>
          <a:r>
            <a:rPr lang="en-GB" sz="1000" b="1" kern="100">
              <a:effectLst/>
              <a:latin typeface="Arial" panose="020B0604020202020204" pitchFamily="34" charset="0"/>
              <a:ea typeface="Aptos" panose="020B0004020202020204" pitchFamily="34" charset="0"/>
              <a:cs typeface="Arial" panose="020B0604020202020204" pitchFamily="34" charset="0"/>
            </a:rPr>
            <a:t>budget categories</a:t>
          </a:r>
          <a:r>
            <a:rPr lang="en-GB" sz="1000" kern="100">
              <a:effectLst/>
              <a:latin typeface="Arial" panose="020B0604020202020204" pitchFamily="34" charset="0"/>
              <a:ea typeface="Aptos" panose="020B0004020202020204" pitchFamily="34" charset="0"/>
              <a:cs typeface="Arial" panose="020B0604020202020204" pitchFamily="34" charset="0"/>
            </a:rPr>
            <a:t> from the dropdown list </a:t>
          </a:r>
          <a:r>
            <a:rPr lang="en-GB" sz="1000" kern="100">
              <a:solidFill>
                <a:schemeClr val="tx1"/>
              </a:solidFill>
              <a:effectLst/>
              <a:latin typeface="Arial" panose="020B0604020202020204" pitchFamily="34" charset="0"/>
              <a:ea typeface="Aptos" panose="020B0004020202020204" pitchFamily="34" charset="0"/>
              <a:cs typeface="Arial" panose="020B0604020202020204" pitchFamily="34" charset="0"/>
            </a:rPr>
            <a:t>but add new ones if and as necessary. </a:t>
          </a:r>
          <a:r>
            <a:rPr lang="en-GB" sz="1000" kern="100">
              <a:effectLst/>
              <a:latin typeface="Arial" panose="020B0604020202020204" pitchFamily="34" charset="0"/>
              <a:ea typeface="Aptos" panose="020B0004020202020204" pitchFamily="34" charset="0"/>
              <a:cs typeface="Arial" panose="020B0604020202020204" pitchFamily="34" charset="0"/>
            </a:rPr>
            <a:t>These new budget categories should be manually added on the Budget Category sheet.</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Budget Notes</a:t>
          </a:r>
          <a:r>
            <a:rPr lang="en-GB" sz="1000" kern="100">
              <a:effectLst/>
              <a:latin typeface="Arial" panose="020B0604020202020204" pitchFamily="34" charset="0"/>
              <a:ea typeface="Aptos" panose="020B0004020202020204" pitchFamily="34" charset="0"/>
              <a:cs typeface="Arial" panose="020B0604020202020204" pitchFamily="34" charset="0"/>
            </a:rPr>
            <a:t>: Please provide detailed explanations, further details, cost breakdowns, and necessary justifications or clarifications. The budget note identification should be identical to the ‘Budget Notes’ sheet. </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Independent Evaluation</a:t>
          </a:r>
          <a:r>
            <a:rPr lang="en-GB" sz="1000" kern="100">
              <a:effectLst/>
              <a:latin typeface="Arial" panose="020B0604020202020204" pitchFamily="34" charset="0"/>
              <a:ea typeface="Aptos" panose="020B0004020202020204" pitchFamily="34" charset="0"/>
              <a:cs typeface="Arial" panose="020B0604020202020204" pitchFamily="34" charset="0"/>
            </a:rPr>
            <a:t>: Include a separate budget line for an independent evaluation that shall be carried at the conclusion of readiness activities. </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This evaluation </a:t>
          </a:r>
          <a:r>
            <a:rPr lang="en-GB" sz="1000" kern="100">
              <a:effectLst/>
              <a:latin typeface="Arial" panose="020B0604020202020204" pitchFamily="34" charset="0"/>
              <a:ea typeface="Aptos" panose="020B0004020202020204" pitchFamily="34" charset="0"/>
              <a:cs typeface="Arial" panose="020B0604020202020204" pitchFamily="34" charset="0"/>
            </a:rPr>
            <a:t>should be conducted by an external evaluator to assess the effectiveness of the readiness activities, their impact on the country’s climate objectives, and their alignment with GCF outcomes. The evaluation will also capture lessons learned to inform and improve future readiness initiatives.</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Project Management Cost (PMC)</a:t>
          </a:r>
          <a:r>
            <a:rPr lang="en-GB" sz="1000" kern="100">
              <a:effectLst/>
              <a:latin typeface="Arial" panose="020B0604020202020204" pitchFamily="34" charset="0"/>
              <a:ea typeface="Aptos" panose="020B0004020202020204" pitchFamily="34" charset="0"/>
              <a:cs typeface="Arial" panose="020B0604020202020204" pitchFamily="34" charset="0"/>
            </a:rPr>
            <a:t>: PMC should be listed separately in the budget plan and broken down by category, including personnel such as Project Manager, Assistants, Procurement, Finance, and Support/Administrative staff, and other eligible costs (ref. to the Guides for countries and DAEs to access Readiness support). </a:t>
          </a:r>
          <a:r>
            <a:rPr lang="en-US" sz="1000" kern="100">
              <a:effectLst/>
              <a:latin typeface="Arial" panose="020B0604020202020204" pitchFamily="34" charset="0"/>
              <a:ea typeface="Aptos" panose="020B0004020202020204" pitchFamily="34" charset="0"/>
              <a:cs typeface="Arial" panose="020B0604020202020204" pitchFamily="34" charset="0"/>
            </a:rPr>
            <a:t>PMC covers direct administrative costs necessary to manage grants, applicable only to incremental costs from GCF funding. The funding from GCF for PMC should not exceed the percentage of the total budget they finance. Budget limits for PMC are capped at 7.5 per cent of the total deliverable and evaluation </a:t>
          </a:r>
          <a:r>
            <a:rPr lang="en-US"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budget for total funding</a:t>
          </a:r>
          <a:r>
            <a:rPr lang="en-US" sz="1000"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up to USD 3 million and 5 percent for total funding more than USD 3 million</a:t>
          </a:r>
          <a:r>
            <a:rPr lang="en-US"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a:t>
          </a:r>
          <a:r>
            <a:rPr lang="en-GB" sz="1000" kern="100">
              <a:effectLst/>
              <a:latin typeface="Arial" panose="020B0604020202020204" pitchFamily="34" charset="0"/>
              <a:ea typeface="Aptos" panose="020B0004020202020204" pitchFamily="34" charset="0"/>
              <a:cs typeface="Arial" panose="020B0604020202020204" pitchFamily="34" charset="0"/>
            </a:rPr>
            <a:t>in line with the GCF Policy on fees for accredited entities and delivery partners </a:t>
          </a:r>
          <a:r>
            <a:rPr lang="en-GB" sz="1000" b="1" u="sng" kern="100">
              <a:solidFill>
                <a:srgbClr val="009337"/>
              </a:solidFill>
              <a:effectLst/>
              <a:latin typeface="Arial" panose="020B0604020202020204" pitchFamily="34" charset="0"/>
              <a:ea typeface="Aptos" panose="020B000402020202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https://www.greenclimate.fund/sites/default/files/document/gcf-b19-29.pdf</a:t>
          </a:r>
          <a:endParaRPr lang="en-GB" sz="1000" b="1" kern="100">
            <a:solidFill>
              <a:srgbClr val="009337"/>
            </a:solidFill>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Contingenc</a:t>
          </a:r>
          <a:r>
            <a:rPr lang="en-GB" sz="1000" kern="100">
              <a:effectLst/>
              <a:latin typeface="Arial" panose="020B0604020202020204" pitchFamily="34" charset="0"/>
              <a:ea typeface="Aptos" panose="020B0004020202020204" pitchFamily="34" charset="0"/>
              <a:cs typeface="Arial" panose="020B0604020202020204" pitchFamily="34" charset="0"/>
            </a:rPr>
            <a:t>y: A maximum of 3 per cent of total activity budget may be suggested to allow flexibility in relation to unforeseen or unplanned expenses related to the implementation of readiness activities.</a:t>
          </a:r>
        </a:p>
        <a:p>
          <a:pPr marL="342900" marR="0" lvl="0" indent="-342900">
            <a:lnSpc>
              <a:spcPct val="107000"/>
            </a:lnSpc>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Fee: </a:t>
          </a:r>
          <a:r>
            <a:rPr lang="en-GB" sz="1000" kern="100">
              <a:effectLst/>
              <a:latin typeface="Arial" panose="020B0604020202020204" pitchFamily="34" charset="0"/>
              <a:ea typeface="Aptos" panose="020B0004020202020204" pitchFamily="34" charset="0"/>
              <a:cs typeface="Arial" panose="020B0604020202020204" pitchFamily="34" charset="0"/>
            </a:rPr>
            <a:t>Include % fees requested up to 8.5 per cent in line with the GCF Policy on Fees. </a:t>
          </a:r>
          <a:r>
            <a:rPr lang="en-GB" sz="1000" b="1" u="sng" kern="100">
              <a:solidFill>
                <a:srgbClr val="009337"/>
              </a:solidFill>
              <a:effectLst/>
              <a:latin typeface="Arial" panose="020B0604020202020204" pitchFamily="34" charset="0"/>
              <a:ea typeface="Aptos" panose="020B0004020202020204" pitchFamily="34" charset="0"/>
              <a:cs typeface="Arial" panose="020B06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https://www.greenclimate.fund/sites/default/files/document/gcf-b19-29.pdf</a:t>
          </a:r>
          <a:endParaRPr lang="en-GB" sz="1000" b="1" kern="100">
            <a:solidFill>
              <a:srgbClr val="009337"/>
            </a:solidFill>
            <a:effectLst/>
            <a:latin typeface="Arial" panose="020B0604020202020204" pitchFamily="34" charset="0"/>
            <a:ea typeface="Aptos" panose="020B0004020202020204" pitchFamily="34" charset="0"/>
            <a:cs typeface="Arial" panose="020B0604020202020204" pitchFamily="34" charset="0"/>
          </a:endParaRPr>
        </a:p>
        <a:p>
          <a:pPr marL="742950" marR="0" lvl="1" indent="-285750">
            <a:lnSpc>
              <a:spcPct val="107000"/>
            </a:lnSpc>
            <a:spcAft>
              <a:spcPts val="800"/>
            </a:spcAft>
            <a:buSzPts val="1000"/>
            <a:buFont typeface="Courier New" panose="02070309020205020404" pitchFamily="49" charset="0"/>
            <a:buChar char="o"/>
            <a:tabLst>
              <a:tab pos="914400" algn="l"/>
            </a:tabLst>
          </a:pPr>
          <a:r>
            <a:rPr lang="en-US" sz="1000" kern="100">
              <a:effectLst/>
              <a:latin typeface="Arial" panose="020B0604020202020204" pitchFamily="34" charset="0"/>
              <a:ea typeface="Aptos" panose="020B0004020202020204" pitchFamily="34" charset="0"/>
              <a:cs typeface="Arial" panose="020B0604020202020204" pitchFamily="34" charset="0"/>
            </a:rPr>
            <a:t>“Up to” means the fees are subject to review and negotiation </a:t>
          </a:r>
        </a:p>
        <a:p>
          <a:pPr marL="742950" marR="0" lvl="1" indent="-285750">
            <a:lnSpc>
              <a:spcPct val="107000"/>
            </a:lnSpc>
            <a:spcAft>
              <a:spcPts val="800"/>
            </a:spcAft>
            <a:buSzPts val="1000"/>
            <a:buFont typeface="Courier New" panose="02070309020205020404" pitchFamily="49" charset="0"/>
            <a:buChar char="o"/>
            <a:tabLst>
              <a:tab pos="914400" algn="l"/>
            </a:tabLst>
          </a:pPr>
          <a:r>
            <a:rPr lang="en-US" sz="1000">
              <a:solidFill>
                <a:schemeClr val="dk1"/>
              </a:solidFill>
              <a:effectLst/>
              <a:latin typeface="Arial" panose="020B0604020202020204" pitchFamily="34" charset="0"/>
              <a:ea typeface="+mn-ea"/>
              <a:cs typeface="Arial" panose="020B0604020202020204" pitchFamily="34" charset="0"/>
            </a:rPr>
            <a:t>The actual fee will be calculated based on the actual incurred expenditure at completion.</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b="1" kern="100">
              <a:effectLst/>
              <a:latin typeface="Arial" panose="020B0604020202020204" pitchFamily="34" charset="0"/>
              <a:ea typeface="Aptos" panose="020B0004020202020204" pitchFamily="34" charset="0"/>
              <a:cs typeface="Arial" panose="020B0604020202020204" pitchFamily="34" charset="0"/>
            </a:rPr>
            <a:t>3. </a:t>
          </a:r>
          <a:r>
            <a:rPr lang="en-GB" sz="10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Disbursement Schedule</a:t>
          </a:r>
          <a:endPar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0" marR="0">
            <a:lnSpc>
              <a:spcPct val="107000"/>
            </a:lnSpc>
            <a:spcAft>
              <a:spcPts val="800"/>
            </a:spcAft>
          </a:pP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The Disbursement</a:t>
          </a:r>
          <a:r>
            <a:rPr lang="en-GB" sz="1000"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a:t>
          </a:r>
          <a:r>
            <a:rPr lang="en-GB" sz="1000" kern="100">
              <a:effectLst/>
              <a:latin typeface="Arial" panose="020B0604020202020204" pitchFamily="34" charset="0"/>
              <a:ea typeface="Aptos" panose="020B0004020202020204" pitchFamily="34" charset="0"/>
              <a:cs typeface="Arial" panose="020B0604020202020204" pitchFamily="34" charset="0"/>
            </a:rPr>
            <a:t>Schedule determines how and when funds will be disbursed, with the following parts:</a:t>
          </a:r>
        </a:p>
        <a:p>
          <a:pPr marL="342900" marR="0" lvl="0" indent="-342900">
            <a:lnSpc>
              <a:spcPct val="107000"/>
            </a:lnSpc>
            <a:spcAft>
              <a:spcPts val="800"/>
            </a:spcAft>
            <a:buSzPts val="1000"/>
            <a:buFont typeface="Symbol" panose="05050102010706020507" pitchFamily="18" charset="2"/>
            <a:buChar char=""/>
            <a:tabLst>
              <a:tab pos="228600" algn="l"/>
            </a:tabLst>
          </a:pPr>
          <a:r>
            <a:rPr lang="en-GB" sz="10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Disbursement Milestone &amp; Deliverable</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r>
            <a:rPr lang="en-GB" sz="1000" strike="sngStrike"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a:t>
          </a:r>
          <a:r>
            <a:rPr lang="en-US"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For each deliverable, please list its milestones and indicate the budget percentage for each milestone against the total budget of that deliverable, along with the corresponding USD value.</a:t>
          </a:r>
          <a:endPar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228600" algn="l"/>
            </a:tabLst>
          </a:pPr>
          <a:r>
            <a:rPr lang="en-US" sz="1000" b="1" kern="100">
              <a:effectLst/>
              <a:latin typeface="Arial" panose="020B0604020202020204" pitchFamily="34" charset="0"/>
              <a:ea typeface="Aptos" panose="020B0004020202020204" pitchFamily="34" charset="0"/>
              <a:cs typeface="Arial" panose="020B0604020202020204" pitchFamily="34" charset="0"/>
            </a:rPr>
            <a:t>Independent Evaluation</a:t>
          </a:r>
          <a:r>
            <a:rPr lang="en-US" sz="1000" kern="100">
              <a:effectLst/>
              <a:latin typeface="Arial" panose="020B0604020202020204" pitchFamily="34" charset="0"/>
              <a:ea typeface="Aptos" panose="020B0004020202020204" pitchFamily="34" charset="0"/>
              <a:cs typeface="Arial" panose="020B0604020202020204" pitchFamily="34" charset="0"/>
            </a:rPr>
            <a:t>: Insert/link USD value corresponding to the independent evaluation in the Budget Plan, in the relevant Year, based on the targeted timeline.</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228600" algn="l"/>
            </a:tabLst>
          </a:pPr>
          <a:r>
            <a:rPr lang="en-US" sz="1000" b="1" kern="100">
              <a:effectLst/>
              <a:latin typeface="Arial" panose="020B0604020202020204" pitchFamily="34" charset="0"/>
              <a:ea typeface="Aptos" panose="020B0004020202020204" pitchFamily="34" charset="0"/>
              <a:cs typeface="Arial" panose="020B0604020202020204" pitchFamily="34" charset="0"/>
            </a:rPr>
            <a:t>PMC</a:t>
          </a:r>
          <a:r>
            <a:rPr lang="en-US" sz="1000" kern="100">
              <a:effectLst/>
              <a:latin typeface="Arial" panose="020B0604020202020204" pitchFamily="34" charset="0"/>
              <a:ea typeface="Aptos" panose="020B0004020202020204" pitchFamily="34" charset="0"/>
              <a:cs typeface="Arial" panose="020B0604020202020204" pitchFamily="34" charset="0"/>
            </a:rPr>
            <a:t>: Insert/link USD values corresponding to PMC in the Budget Plan in the relevant Year, based on the targeted timeline.</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2286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Contingency: </a:t>
          </a:r>
          <a:r>
            <a:rPr lang="en-US" sz="1000" kern="100">
              <a:effectLst/>
              <a:latin typeface="Arial" panose="020B0604020202020204" pitchFamily="34" charset="0"/>
              <a:ea typeface="Aptos" panose="020B0004020202020204" pitchFamily="34" charset="0"/>
              <a:cs typeface="Arial" panose="020B0604020202020204" pitchFamily="34" charset="0"/>
            </a:rPr>
            <a:t>Insert/link USD values corresponding to Contingency in the Budget Plan in the relevant Year, based on the targeted timeline.</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2286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Fee</a:t>
          </a:r>
          <a:r>
            <a:rPr lang="en-US" sz="1000" kern="100">
              <a:effectLst/>
              <a:latin typeface="Arial" panose="020B0604020202020204" pitchFamily="34" charset="0"/>
              <a:ea typeface="Aptos" panose="020B0004020202020204" pitchFamily="34" charset="0"/>
              <a:cs typeface="Arial" panose="020B0604020202020204" pitchFamily="34" charset="0"/>
            </a:rPr>
            <a:t>: Insert/link USD values corresponding to Fee in the Budget Plan in the relevant Year, based on the targeted timeline.</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GB" sz="1000" b="1" i="0" u="none" strike="noStrike" kern="100" cap="none" spc="0" normalizeH="0" baseline="0" noProof="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rPr>
            <a:t>4. Fee Request</a:t>
          </a:r>
          <a:endParaRPr kumimoji="0" lang="en-GB" sz="1000" b="0" i="0" u="none" strike="noStrike" kern="100" cap="none" spc="0" normalizeH="0" baseline="0" noProof="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kumimoji="0" lang="en-GB" sz="1000" b="0" i="0" u="none" strike="noStrike" kern="100" cap="none" spc="0" normalizeH="0" baseline="0" noProof="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rPr>
            <a:t>Indicate the requested fee in line with the GCF Policy on Fees adopted under Board Decision B.19/09. Detail the cost breakdown needed to support eligible activities as outlined in Annex IX of the policy, including for project implementation and supervision, project completion and evaluation and reporting. Add relevant activities in the template as needed.</a:t>
          </a:r>
        </a:p>
        <a:p>
          <a:pPr marL="0" marR="0" lvl="0" indent="0" defTabSz="914400" eaLnBrk="1" fontAlgn="auto" latinLnBrk="0" hangingPunct="1">
            <a:lnSpc>
              <a:spcPct val="107000"/>
            </a:lnSpc>
            <a:spcBef>
              <a:spcPts val="0"/>
            </a:spcBef>
            <a:spcAft>
              <a:spcPts val="800"/>
            </a:spcAft>
            <a:buClrTx/>
            <a:buSzTx/>
            <a:buFontTx/>
            <a:buNone/>
            <a:tabLst/>
            <a:defRPr/>
          </a:pPr>
          <a:r>
            <a:rPr kumimoji="0" lang="en-GB" sz="1000" b="1" i="0" u="none" strike="noStrike" kern="100" cap="none" spc="0" normalizeH="0" baseline="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rPr>
            <a:t>Refund: </a:t>
          </a:r>
          <a:r>
            <a:rPr kumimoji="0" lang="en-GB" sz="1000" b="0" i="0" u="none" strike="noStrike" kern="100" cap="none" spc="0" normalizeH="0" baseline="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rPr>
            <a:t>Upon project completion, any unused funds identified and confirmed in the final audit report must be refunded to the GCF.</a:t>
          </a:r>
          <a:endParaRPr kumimoji="0" lang="en-US" sz="1000" b="0" i="0" u="none" strike="noStrike" kern="100" cap="none" spc="0" normalizeH="0" baseline="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endParaRPr>
        </a:p>
        <a:p>
          <a:pPr marL="0" marR="0" lvl="0" indent="0" defTabSz="914400" eaLnBrk="1" fontAlgn="auto" latinLnBrk="0" hangingPunct="1">
            <a:lnSpc>
              <a:spcPct val="107000"/>
            </a:lnSpc>
            <a:spcBef>
              <a:spcPts val="0"/>
            </a:spcBef>
            <a:spcAft>
              <a:spcPts val="800"/>
            </a:spcAft>
            <a:buClrTx/>
            <a:buSzTx/>
            <a:buFontTx/>
            <a:buNone/>
            <a:tabLst/>
            <a:defRPr/>
          </a:pPr>
          <a:r>
            <a:rPr lang="en-GB" sz="1000" b="1" kern="100">
              <a:effectLst/>
              <a:latin typeface="Arial" panose="020B0604020202020204" pitchFamily="34" charset="0"/>
              <a:ea typeface="Aptos" panose="020B0004020202020204" pitchFamily="34" charset="0"/>
              <a:cs typeface="Arial" panose="020B0604020202020204" pitchFamily="34" charset="0"/>
            </a:rPr>
            <a:t>General Notes</a:t>
          </a:r>
          <a:endParaRPr lang="en-GB" sz="1000" kern="100">
            <a:effectLst/>
            <a:latin typeface="Arial" panose="020B0604020202020204" pitchFamily="34" charset="0"/>
            <a:ea typeface="Aptos" panose="020B00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Consistency Check</a:t>
          </a:r>
          <a:r>
            <a:rPr lang="en-GB" sz="1000" kern="100">
              <a:effectLst/>
              <a:latin typeface="Arial" panose="020B0604020202020204" pitchFamily="34" charset="0"/>
              <a:ea typeface="Aptos" panose="020B0004020202020204" pitchFamily="34" charset="0"/>
              <a:cs typeface="Arial" panose="020B0604020202020204" pitchFamily="34" charset="0"/>
            </a:rPr>
            <a:t>: Please verify that descriptions, costs, and payment amounts are consistent across all sheets.</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Additional Rows</a:t>
          </a:r>
          <a:r>
            <a:rPr lang="en-GB" sz="1000" kern="100">
              <a:effectLst/>
              <a:latin typeface="Arial" panose="020B0604020202020204" pitchFamily="34" charset="0"/>
              <a:ea typeface="Aptos" panose="020B0004020202020204" pitchFamily="34" charset="0"/>
              <a:cs typeface="Arial" panose="020B0604020202020204" pitchFamily="34" charset="0"/>
            </a:rPr>
            <a:t>: Depending on the number of deliverables or budget category lines, please insert rows while maintaining the existing format.</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Clarifications</a:t>
          </a:r>
          <a:r>
            <a:rPr lang="en-GB" sz="1000" kern="100">
              <a:effectLst/>
              <a:latin typeface="Arial" panose="020B0604020202020204" pitchFamily="34" charset="0"/>
              <a:ea typeface="Aptos" panose="020B0004020202020204" pitchFamily="34" charset="0"/>
              <a:cs typeface="Arial" panose="020B0604020202020204" pitchFamily="34" charset="0"/>
            </a:rPr>
            <a:t>: Use the ‘Budget Notes’ sheet to provide explanations when necessary.</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Formula</a:t>
          </a:r>
          <a:r>
            <a:rPr lang="en-GB" sz="1000" kern="100">
              <a:effectLst/>
              <a:latin typeface="Arial" panose="020B0604020202020204" pitchFamily="34" charset="0"/>
              <a:ea typeface="Aptos" panose="020B0004020202020204" pitchFamily="34" charset="0"/>
              <a:cs typeface="Arial" panose="020B0604020202020204" pitchFamily="34" charset="0"/>
            </a:rPr>
            <a:t>:</a:t>
          </a:r>
          <a:r>
            <a:rPr lang="en-GB" sz="1000" b="1" kern="100">
              <a:effectLst/>
              <a:latin typeface="Arial" panose="020B0604020202020204" pitchFamily="34" charset="0"/>
              <a:ea typeface="Aptos" panose="020B0004020202020204" pitchFamily="34" charset="0"/>
              <a:cs typeface="Arial" panose="020B0604020202020204" pitchFamily="34" charset="0"/>
            </a:rPr>
            <a:t> </a:t>
          </a:r>
          <a:r>
            <a:rPr lang="en-GB" sz="1000" kern="100">
              <a:effectLst/>
              <a:latin typeface="Arial" panose="020B0604020202020204" pitchFamily="34" charset="0"/>
              <a:ea typeface="Aptos" panose="020B0004020202020204" pitchFamily="34" charset="0"/>
              <a:cs typeface="Arial" panose="020B0604020202020204" pitchFamily="34" charset="0"/>
            </a:rPr>
            <a:t>The formulas are not locked to allow for adjustments when rows are added or modified (except for cumulative totals in </a:t>
          </a:r>
          <a:r>
            <a:rPr lang="en-GB"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the disbursement schedule</a:t>
          </a:r>
          <a:r>
            <a:rPr lang="en-GB" sz="1000" kern="100">
              <a:effectLst/>
              <a:latin typeface="Arial" panose="020B0604020202020204" pitchFamily="34" charset="0"/>
              <a:ea typeface="Aptos" panose="020B0004020202020204" pitchFamily="34" charset="0"/>
              <a:cs typeface="Arial" panose="020B0604020202020204" pitchFamily="34" charset="0"/>
            </a:rPr>
            <a:t>). Please ensure that all formulas are correctly updated to reflect any changes made during the budget planning process.</a:t>
          </a:r>
        </a:p>
        <a:p>
          <a:pPr marL="342900" marR="0" lvl="0" indent="-342900">
            <a:lnSpc>
              <a:spcPct val="107000"/>
            </a:lnSpc>
            <a:spcAft>
              <a:spcPts val="800"/>
            </a:spcAft>
            <a:buSzPts val="1000"/>
            <a:buFont typeface="Symbol" panose="05050102010706020507" pitchFamily="18" charset="2"/>
            <a:buChar char=""/>
            <a:tabLst>
              <a:tab pos="457200" algn="l"/>
            </a:tabLst>
          </a:pPr>
          <a:r>
            <a:rPr lang="en-GB" sz="1000" b="1" kern="100">
              <a:effectLst/>
              <a:latin typeface="Arial" panose="020B0604020202020204" pitchFamily="34" charset="0"/>
              <a:ea typeface="Aptos" panose="020B0004020202020204" pitchFamily="34" charset="0"/>
              <a:cs typeface="Arial" panose="020B0604020202020204" pitchFamily="34" charset="0"/>
            </a:rPr>
            <a:t>Budget Notes and Budget Category</a:t>
          </a:r>
          <a:r>
            <a:rPr lang="en-GB" sz="1000" kern="100">
              <a:effectLst/>
              <a:latin typeface="Arial" panose="020B0604020202020204" pitchFamily="34" charset="0"/>
              <a:ea typeface="Aptos" panose="020B0004020202020204" pitchFamily="34" charset="0"/>
              <a:cs typeface="Arial" panose="020B0604020202020204" pitchFamily="34" charset="0"/>
            </a:rPr>
            <a:t>: These sheets are provided as supplementary materials to the main Budget Plan as described in the budget plan section. </a:t>
          </a:r>
        </a:p>
        <a:p>
          <a:pPr marL="342900" marR="0" lvl="0" indent="-342900" defTabSz="914400" eaLnBrk="1" fontAlgn="auto" latinLnBrk="0" hangingPunct="1">
            <a:lnSpc>
              <a:spcPct val="107000"/>
            </a:lnSpc>
            <a:spcBef>
              <a:spcPts val="0"/>
            </a:spcBef>
            <a:spcAft>
              <a:spcPts val="800"/>
            </a:spcAft>
            <a:buClrTx/>
            <a:buSzPts val="1000"/>
            <a:buFont typeface="Symbol" panose="05050102010706020507" pitchFamily="18" charset="2"/>
            <a:buChar char=""/>
            <a:tabLst>
              <a:tab pos="457200" algn="l"/>
            </a:tabLst>
            <a:defRPr/>
          </a:pPr>
          <a:r>
            <a:rPr lang="en-GB" sz="1000" b="0" i="0" baseline="0">
              <a:solidFill>
                <a:schemeClr val="dk1"/>
              </a:solidFill>
              <a:effectLst/>
              <a:latin typeface="Arial" panose="020B0604020202020204" pitchFamily="34" charset="0"/>
              <a:ea typeface="+mn-ea"/>
              <a:cs typeface="Arial" panose="020B0604020202020204" pitchFamily="34" charset="0"/>
            </a:rPr>
            <a:t>Upon project completion, any unspent funds identified and confirmed in the final audit report must be refunded to the GCF.</a:t>
          </a:r>
          <a:endParaRPr lang="en-US" sz="1000">
            <a:effectLst/>
            <a:latin typeface="Arial" panose="020B0604020202020204" pitchFamily="34" charset="0"/>
            <a:cs typeface="Arial" panose="020B0604020202020204" pitchFamily="34" charset="0"/>
          </a:endParaRPr>
        </a:p>
        <a:p>
          <a:pPr marL="342900" marR="0" lvl="0" indent="-342900">
            <a:lnSpc>
              <a:spcPct val="107000"/>
            </a:lnSpc>
            <a:spcAft>
              <a:spcPts val="800"/>
            </a:spcAft>
            <a:buSzPts val="1000"/>
            <a:buFont typeface="Symbol" panose="05050102010706020507" pitchFamily="18" charset="2"/>
            <a:buChar char=""/>
            <a:tabLst>
              <a:tab pos="457200" algn="l"/>
            </a:tabLst>
          </a:pPr>
          <a:endParaRPr lang="en-GB" sz="1000" kern="100">
            <a:effectLst/>
            <a:latin typeface="Arial" panose="020B0604020202020204" pitchFamily="34" charset="0"/>
            <a:ea typeface="Aptos" panose="020B0004020202020204" pitchFamily="34" charset="0"/>
            <a:cs typeface="Arial" panose="020B0604020202020204" pitchFamily="34" charset="0"/>
          </a:endParaRPr>
        </a:p>
      </xdr:txBody>
    </xdr:sp>
    <xdr:clientData/>
  </xdr:twoCellAnchor>
  <xdr:twoCellAnchor editAs="oneCell">
    <xdr:from>
      <xdr:col>0</xdr:col>
      <xdr:colOff>38100</xdr:colOff>
      <xdr:row>0</xdr:row>
      <xdr:rowOff>47626</xdr:rowOff>
    </xdr:from>
    <xdr:to>
      <xdr:col>8</xdr:col>
      <xdr:colOff>561975</xdr:colOff>
      <xdr:row>19</xdr:row>
      <xdr:rowOff>11703</xdr:rowOff>
    </xdr:to>
    <xdr:pic>
      <xdr:nvPicPr>
        <xdr:cNvPr id="2" name="Picture 1">
          <a:extLst>
            <a:ext uri="{FF2B5EF4-FFF2-40B4-BE49-F238E27FC236}">
              <a16:creationId xmlns:a16="http://schemas.microsoft.com/office/drawing/2014/main" id="{CFDCD806-FD85-81E7-DF43-A465BB5EE60A}"/>
            </a:ext>
          </a:extLst>
        </xdr:cNvPr>
        <xdr:cNvPicPr>
          <a:picLocks noChangeAspect="1"/>
        </xdr:cNvPicPr>
      </xdr:nvPicPr>
      <xdr:blipFill rotWithShape="1">
        <a:blip xmlns:r="http://schemas.openxmlformats.org/officeDocument/2006/relationships" r:embed="rId1"/>
        <a:srcRect l="1837" r="3733"/>
        <a:stretch>
          <a:fillRect/>
        </a:stretch>
      </xdr:blipFill>
      <xdr:spPr>
        <a:xfrm>
          <a:off x="38100" y="47626"/>
          <a:ext cx="5553075" cy="3402602"/>
        </a:xfrm>
        <a:prstGeom prst="rect">
          <a:avLst/>
        </a:prstGeom>
      </xdr:spPr>
    </xdr:pic>
    <xdr:clientData/>
  </xdr:twoCellAnchor>
  <xdr:twoCellAnchor>
    <xdr:from>
      <xdr:col>0</xdr:col>
      <xdr:colOff>76199</xdr:colOff>
      <xdr:row>0</xdr:row>
      <xdr:rowOff>133350</xdr:rowOff>
    </xdr:from>
    <xdr:to>
      <xdr:col>5</xdr:col>
      <xdr:colOff>333374</xdr:colOff>
      <xdr:row>2</xdr:row>
      <xdr:rowOff>114299</xdr:rowOff>
    </xdr:to>
    <xdr:sp macro="" textlink="">
      <xdr:nvSpPr>
        <xdr:cNvPr id="5" name="TextBox 4">
          <a:extLst>
            <a:ext uri="{FF2B5EF4-FFF2-40B4-BE49-F238E27FC236}">
              <a16:creationId xmlns:a16="http://schemas.microsoft.com/office/drawing/2014/main" id="{6309F878-48F7-B55E-5525-6BBBD2CBB150}"/>
            </a:ext>
          </a:extLst>
        </xdr:cNvPr>
        <xdr:cNvSpPr txBox="1"/>
      </xdr:nvSpPr>
      <xdr:spPr>
        <a:xfrm>
          <a:off x="76199" y="133350"/>
          <a:ext cx="3400425" cy="3428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600">
              <a:solidFill>
                <a:schemeClr val="tx1">
                  <a:lumMod val="50000"/>
                  <a:lumOff val="50000"/>
                </a:schemeClr>
              </a:solidFill>
              <a:latin typeface="Arial" panose="020B0604020202020204" pitchFamily="34" charset="0"/>
              <a:cs typeface="Arial" panose="020B0604020202020204" pitchFamily="34" charset="0"/>
            </a:rPr>
            <a:t>Version Update: June 2026</a:t>
          </a:r>
          <a:endParaRPr lang="en-US" sz="600" baseline="0">
            <a:solidFill>
              <a:schemeClr val="tx1">
                <a:lumMod val="50000"/>
                <a:lumOff val="50000"/>
              </a:schemeClr>
            </a:solidFill>
            <a:latin typeface="Arial" panose="020B0604020202020204" pitchFamily="34" charset="0"/>
            <a:cs typeface="Arial" panose="020B0604020202020204" pitchFamily="34" charset="0"/>
          </a:endParaRPr>
        </a:p>
        <a:p>
          <a:r>
            <a:rPr lang="en-US" sz="600">
              <a:solidFill>
                <a:schemeClr val="tx1">
                  <a:lumMod val="50000"/>
                  <a:lumOff val="50000"/>
                </a:schemeClr>
              </a:solidFill>
              <a:latin typeface="Arial" panose="020B0604020202020204" pitchFamily="34" charset="0"/>
              <a:cs typeface="Arial" panose="020B0604020202020204" pitchFamily="34" charset="0"/>
            </a:rPr>
            <a:t>Aligned with the Revised Readiness Results Management Framework</a:t>
          </a:r>
        </a:p>
        <a:p>
          <a:endParaRPr lang="en-US" sz="600">
            <a:solidFill>
              <a:schemeClr val="tx1">
                <a:lumMod val="50000"/>
                <a:lumOff val="50000"/>
              </a:schemeClr>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2046968</xdr:colOff>
      <xdr:row>74</xdr:row>
      <xdr:rowOff>114751</xdr:rowOff>
    </xdr:from>
    <xdr:to>
      <xdr:col>15</xdr:col>
      <xdr:colOff>48531</xdr:colOff>
      <xdr:row>86</xdr:row>
      <xdr:rowOff>105681</xdr:rowOff>
    </xdr:to>
    <xdr:sp macro="" textlink="">
      <xdr:nvSpPr>
        <xdr:cNvPr id="4" name="Rectangle 2">
          <a:extLst>
            <a:ext uri="{FF2B5EF4-FFF2-40B4-BE49-F238E27FC236}">
              <a16:creationId xmlns:a16="http://schemas.microsoft.com/office/drawing/2014/main" id="{43035C39-C2C8-48DC-B0FA-344328241757}"/>
            </a:ext>
          </a:extLst>
        </xdr:cNvPr>
        <xdr:cNvSpPr/>
      </xdr:nvSpPr>
      <xdr:spPr>
        <a:xfrm>
          <a:off x="7719786" y="11974283"/>
          <a:ext cx="5651499" cy="2177144"/>
        </a:xfrm>
        <a:prstGeom prst="rect">
          <a:avLst/>
        </a:prstGeom>
        <a:noFill/>
        <a:ln w="635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Users/lsuharti/Downloads/simplified-approval-process-annex-3-sap-budget-details-template.xlsx" TargetMode="External"/><Relationship Id="rId2" Type="http://schemas.openxmlformats.org/officeDocument/2006/relationships/externalLinkPath" Target="file:///C:\Users\lsuharti\Downloads\simplified-approval-process-annex-3-sap-budget-details-template.xlsx" TargetMode="External"/><Relationship Id="rId1" Type="http://schemas.openxmlformats.org/officeDocument/2006/relationships/externalLinkPath" Target="/Users/lsuharti/Downloads/simplified-approval-process-annex-3-sap-budget-details-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structions"/>
      <sheetName val="Dashboard"/>
      <sheetName val="Detailed Budget Plan"/>
      <sheetName val="Detailed Budget Notes"/>
      <sheetName val="Title Lists"/>
      <sheetName val="AE fee request"/>
    </sheetNames>
    <sheetDataSet>
      <sheetData sheetId="0"/>
      <sheetData sheetId="1"/>
      <sheetData sheetId="2"/>
      <sheetData sheetId="3"/>
      <sheetData sheetId="4"/>
      <sheetData sheetId="5"/>
    </sheetDataSet>
  </externalBook>
</externalLink>
</file>

<file path=xl/persons/person.xml><?xml version="1.0" encoding="utf-8"?>
<personList xmlns="http://schemas.microsoft.com/office/spreadsheetml/2018/threadedcomments" xmlns:x="http://schemas.openxmlformats.org/spreadsheetml/2006/main">
  <person displayName="Pattabiraman Subramanian" id="{6D5F430B-C287-482E-A2A1-30A796C14CB4}" userId="S::psubramanian@gcfund.org::c8ad393a-eb23-4822-970e-e8ade1c8b9e8"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3B18A56-60A0-4C6C-B515-661FFDB6C44B}" name="Table25" displayName="Table25" ref="A21:A25" totalsRowShown="0" headerRowDxfId="2" dataDxfId="1">
  <autoFilter ref="A21:A25" xr:uid="{3BBD1536-96B3-4696-9840-62C1C3B7CEAF}"/>
  <tableColumns count="1">
    <tableColumn id="1" xr3:uid="{17D86D15-7D97-4351-A46F-9C0052FDAF87}" name="Choose percentag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61" dT="2025-09-07T13:48:45.93" personId="{6D5F430B-C287-482E-A2A1-30A796C14CB4}" id="{CA1D5503-2254-40C3-8123-742C23461F96}">
    <text>25% is fixed or shall we allow flexibility (may be in the guidance document)?</text>
  </threadedComment>
  <threadedComment ref="A63" dT="2025-09-07T13:34:01.97" personId="{6D5F430B-C287-482E-A2A1-30A796C14CB4}" id="{9F7423F5-BCDC-4CC5-A374-17677EDC5028}">
    <text>Milestone or deliverable?</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7B0E9-0B95-47C6-9178-91DFF3EB5631}">
  <sheetPr codeName="Sheet2">
    <tabColor rgb="FF009337"/>
  </sheetPr>
  <dimension ref="A2:I240"/>
  <sheetViews>
    <sheetView showGridLines="0" tabSelected="1" showRuler="0" showWhiteSpace="0" zoomScale="115" zoomScaleNormal="115" zoomScaleSheetLayoutView="110" workbookViewId="0">
      <selection activeCell="B2" sqref="B2"/>
    </sheetView>
  </sheetViews>
  <sheetFormatPr defaultColWidth="8.85546875" defaultRowHeight="14.45"/>
  <sheetData>
    <row r="2" spans="1:9">
      <c r="A2" s="52"/>
      <c r="B2" s="52"/>
      <c r="C2" s="52"/>
      <c r="D2" s="52"/>
      <c r="E2" s="52"/>
      <c r="F2" s="52"/>
      <c r="G2" s="52"/>
      <c r="H2" s="52"/>
      <c r="I2" s="52"/>
    </row>
    <row r="3" spans="1:9">
      <c r="A3" s="52"/>
      <c r="B3" s="52"/>
      <c r="C3" s="52"/>
      <c r="D3" s="52"/>
      <c r="E3" s="52"/>
      <c r="F3" s="52"/>
      <c r="G3" s="52"/>
      <c r="H3" s="52"/>
      <c r="I3" s="52"/>
    </row>
    <row r="4" spans="1:9">
      <c r="A4" s="52"/>
      <c r="B4" s="52"/>
      <c r="C4" s="52"/>
      <c r="D4" s="52"/>
      <c r="E4" s="52"/>
      <c r="F4" s="52"/>
      <c r="G4" s="52"/>
      <c r="H4" s="52"/>
      <c r="I4" s="52"/>
    </row>
    <row r="5" spans="1:9">
      <c r="A5" s="52"/>
      <c r="B5" s="52"/>
      <c r="C5" s="52"/>
      <c r="D5" s="52"/>
      <c r="E5" s="52"/>
      <c r="F5" s="52"/>
      <c r="G5" s="52"/>
      <c r="H5" s="52"/>
      <c r="I5" s="52"/>
    </row>
    <row r="6" spans="1:9">
      <c r="A6" s="52"/>
      <c r="B6" s="52"/>
      <c r="C6" s="52"/>
      <c r="D6" s="52"/>
      <c r="E6" s="52"/>
      <c r="F6" s="52"/>
      <c r="G6" s="52"/>
      <c r="H6" s="52"/>
      <c r="I6" s="52"/>
    </row>
    <row r="7" spans="1:9">
      <c r="A7" s="52"/>
      <c r="B7" s="52"/>
      <c r="C7" s="52"/>
      <c r="D7" s="52"/>
      <c r="E7" s="52"/>
      <c r="F7" s="52"/>
      <c r="G7" s="52"/>
      <c r="H7" s="52"/>
      <c r="I7" s="52"/>
    </row>
    <row r="8" spans="1:9">
      <c r="A8" s="52"/>
      <c r="B8" s="52"/>
      <c r="C8" s="52"/>
      <c r="D8" s="52"/>
      <c r="E8" s="52"/>
      <c r="F8" s="52"/>
      <c r="G8" s="52"/>
      <c r="H8" s="52"/>
      <c r="I8" s="52"/>
    </row>
    <row r="9" spans="1:9">
      <c r="A9" s="52"/>
      <c r="B9" s="52"/>
      <c r="C9" s="52"/>
      <c r="D9" s="52"/>
      <c r="E9" s="52"/>
      <c r="F9" s="52"/>
      <c r="G9" s="52"/>
      <c r="H9" s="52"/>
      <c r="I9" s="52"/>
    </row>
    <row r="10" spans="1:9">
      <c r="A10" s="52"/>
      <c r="B10" s="52"/>
      <c r="C10" s="52"/>
      <c r="D10" s="52"/>
      <c r="E10" s="52"/>
      <c r="F10" s="52"/>
      <c r="G10" s="52"/>
      <c r="H10" s="52"/>
      <c r="I10" s="52"/>
    </row>
    <row r="11" spans="1:9">
      <c r="A11" s="52"/>
      <c r="B11" s="52"/>
      <c r="C11" s="52"/>
      <c r="D11" s="52"/>
      <c r="E11" s="52"/>
      <c r="F11" s="52"/>
      <c r="G11" s="52"/>
      <c r="H11" s="52"/>
      <c r="I11" s="52"/>
    </row>
    <row r="12" spans="1:9">
      <c r="A12" s="52"/>
      <c r="B12" s="52"/>
      <c r="C12" s="52"/>
      <c r="D12" s="52"/>
      <c r="E12" s="52"/>
      <c r="F12" s="52"/>
      <c r="G12" s="52"/>
      <c r="H12" s="52"/>
      <c r="I12" s="52"/>
    </row>
    <row r="13" spans="1:9">
      <c r="A13" s="52"/>
      <c r="B13" s="52"/>
      <c r="C13" s="52"/>
      <c r="D13" s="52"/>
      <c r="E13" s="52"/>
      <c r="F13" s="52"/>
      <c r="G13" s="52"/>
      <c r="H13" s="52"/>
      <c r="I13" s="52"/>
    </row>
    <row r="14" spans="1:9">
      <c r="A14" s="52"/>
      <c r="B14" s="52"/>
      <c r="C14" s="52"/>
      <c r="D14" s="52"/>
      <c r="E14" s="52"/>
      <c r="F14" s="52"/>
      <c r="G14" s="52"/>
      <c r="H14" s="52"/>
      <c r="I14" s="52"/>
    </row>
    <row r="15" spans="1:9">
      <c r="A15" s="52"/>
      <c r="B15" s="52"/>
      <c r="C15" s="52"/>
      <c r="D15" s="52"/>
      <c r="E15" s="52"/>
      <c r="F15" s="52"/>
      <c r="G15" s="52"/>
      <c r="H15" s="52"/>
      <c r="I15" s="52"/>
    </row>
    <row r="16" spans="1:9">
      <c r="A16" s="52"/>
      <c r="B16" s="52"/>
      <c r="C16" s="52"/>
      <c r="D16" s="52"/>
      <c r="E16" s="52"/>
      <c r="F16" s="52"/>
      <c r="G16" s="52"/>
      <c r="H16" s="52"/>
      <c r="I16" s="52"/>
    </row>
    <row r="17" spans="1:9">
      <c r="A17" s="52"/>
      <c r="B17" s="52"/>
      <c r="C17" s="52"/>
      <c r="D17" s="52"/>
      <c r="E17" s="52"/>
      <c r="F17" s="52"/>
      <c r="G17" s="52"/>
      <c r="H17" s="52"/>
      <c r="I17" s="52"/>
    </row>
    <row r="18" spans="1:9">
      <c r="A18" s="52"/>
      <c r="B18" s="52"/>
      <c r="C18" s="52"/>
      <c r="D18" s="52"/>
      <c r="E18" s="52"/>
      <c r="F18" s="52"/>
      <c r="G18" s="52"/>
      <c r="H18" s="52"/>
      <c r="I18" s="52"/>
    </row>
    <row r="19" spans="1:9">
      <c r="A19" s="52"/>
      <c r="B19" s="52"/>
      <c r="C19" s="52"/>
      <c r="D19" s="52"/>
      <c r="E19" s="52"/>
      <c r="F19" s="52"/>
      <c r="G19" s="52"/>
      <c r="H19" s="52"/>
      <c r="I19" s="52"/>
    </row>
    <row r="20" spans="1:9">
      <c r="A20" s="52"/>
      <c r="B20" s="52"/>
      <c r="C20" s="52"/>
      <c r="D20" s="52"/>
      <c r="E20" s="52"/>
      <c r="F20" s="52"/>
      <c r="G20" s="52"/>
      <c r="H20" s="52"/>
      <c r="I20" s="52"/>
    </row>
    <row r="21" spans="1:9">
      <c r="A21" s="52"/>
      <c r="B21" s="52"/>
      <c r="C21" s="52"/>
      <c r="D21" s="52"/>
      <c r="E21" s="52"/>
      <c r="F21" s="52"/>
      <c r="G21" s="52"/>
      <c r="H21" s="52"/>
      <c r="I21" s="52"/>
    </row>
    <row r="22" spans="1:9">
      <c r="A22" s="52"/>
      <c r="B22" s="52"/>
      <c r="C22" s="52"/>
      <c r="D22" s="52"/>
      <c r="E22" s="52"/>
      <c r="F22" s="52"/>
      <c r="G22" s="52"/>
      <c r="H22" s="52"/>
      <c r="I22" s="52"/>
    </row>
    <row r="23" spans="1:9">
      <c r="A23" s="52"/>
      <c r="B23" s="52"/>
      <c r="C23" s="52"/>
      <c r="D23" s="52"/>
      <c r="E23" s="52"/>
      <c r="F23" s="52"/>
      <c r="G23" s="52"/>
      <c r="H23" s="52"/>
      <c r="I23" s="52"/>
    </row>
    <row r="24" spans="1:9">
      <c r="A24" s="52"/>
      <c r="B24" s="52"/>
      <c r="C24" s="52"/>
      <c r="D24" s="52"/>
      <c r="E24" s="52"/>
      <c r="F24" s="52"/>
      <c r="G24" s="52"/>
      <c r="H24" s="52"/>
      <c r="I24" s="52"/>
    </row>
    <row r="25" spans="1:9">
      <c r="A25" s="52"/>
      <c r="B25" s="52"/>
      <c r="C25" s="52"/>
      <c r="D25" s="52"/>
      <c r="E25" s="52"/>
      <c r="F25" s="52"/>
      <c r="G25" s="52"/>
      <c r="H25" s="52"/>
      <c r="I25" s="52"/>
    </row>
    <row r="26" spans="1:9">
      <c r="A26" s="52"/>
      <c r="B26" s="52"/>
      <c r="C26" s="52"/>
      <c r="D26" s="52"/>
      <c r="E26" s="52"/>
      <c r="F26" s="52"/>
      <c r="G26" s="52"/>
      <c r="H26" s="52"/>
      <c r="I26" s="52"/>
    </row>
    <row r="27" spans="1:9">
      <c r="A27" s="52"/>
      <c r="B27" s="52"/>
      <c r="C27" s="52"/>
      <c r="D27" s="52"/>
      <c r="E27" s="52"/>
      <c r="F27" s="52"/>
      <c r="G27" s="52"/>
      <c r="H27" s="52"/>
      <c r="I27" s="52"/>
    </row>
    <row r="28" spans="1:9">
      <c r="A28" s="52"/>
      <c r="B28" s="52"/>
      <c r="C28" s="52"/>
      <c r="D28" s="52"/>
      <c r="E28" s="52"/>
      <c r="F28" s="52"/>
      <c r="G28" s="52"/>
      <c r="H28" s="52"/>
      <c r="I28" s="52"/>
    </row>
    <row r="29" spans="1:9">
      <c r="A29" s="52"/>
      <c r="B29" s="52"/>
      <c r="C29" s="52"/>
      <c r="D29" s="52"/>
      <c r="E29" s="52"/>
      <c r="F29" s="52"/>
      <c r="G29" s="52"/>
      <c r="H29" s="52"/>
      <c r="I29" s="52"/>
    </row>
    <row r="30" spans="1:9">
      <c r="A30" s="52"/>
      <c r="B30" s="52"/>
      <c r="C30" s="52"/>
      <c r="D30" s="52"/>
      <c r="E30" s="52"/>
      <c r="F30" s="52"/>
      <c r="G30" s="52"/>
      <c r="H30" s="52"/>
      <c r="I30" s="52"/>
    </row>
    <row r="31" spans="1:9">
      <c r="A31" s="52"/>
      <c r="B31" s="52"/>
      <c r="C31" s="52"/>
      <c r="D31" s="52"/>
      <c r="E31" s="52"/>
      <c r="F31" s="52"/>
      <c r="G31" s="52"/>
      <c r="H31" s="52"/>
      <c r="I31" s="52"/>
    </row>
    <row r="32" spans="1:9">
      <c r="A32" s="52"/>
      <c r="B32" s="52"/>
      <c r="C32" s="52"/>
      <c r="D32" s="52"/>
      <c r="E32" s="52"/>
      <c r="F32" s="52"/>
      <c r="G32" s="52"/>
      <c r="H32" s="52"/>
      <c r="I32" s="52"/>
    </row>
    <row r="33" spans="1:9">
      <c r="A33" s="52"/>
      <c r="B33" s="52"/>
      <c r="C33" s="52"/>
      <c r="D33" s="52"/>
      <c r="E33" s="52"/>
      <c r="F33" s="52"/>
      <c r="G33" s="52"/>
      <c r="H33" s="52"/>
      <c r="I33" s="52"/>
    </row>
    <row r="34" spans="1:9">
      <c r="A34" s="52"/>
      <c r="B34" s="52"/>
      <c r="C34" s="52"/>
      <c r="D34" s="52"/>
      <c r="E34" s="52"/>
      <c r="F34" s="52"/>
      <c r="G34" s="52"/>
      <c r="H34" s="52"/>
      <c r="I34" s="52"/>
    </row>
    <row r="35" spans="1:9">
      <c r="A35" s="52"/>
      <c r="B35" s="52"/>
      <c r="C35" s="52"/>
      <c r="D35" s="52"/>
      <c r="E35" s="52"/>
      <c r="F35" s="52"/>
      <c r="G35" s="52"/>
      <c r="H35" s="52"/>
      <c r="I35" s="52"/>
    </row>
    <row r="36" spans="1:9">
      <c r="A36" s="52"/>
      <c r="B36" s="52"/>
      <c r="C36" s="52"/>
      <c r="D36" s="52"/>
      <c r="E36" s="52"/>
      <c r="F36" s="52"/>
      <c r="G36" s="52"/>
      <c r="H36" s="52"/>
      <c r="I36" s="52"/>
    </row>
    <row r="37" spans="1:9">
      <c r="A37" s="52"/>
      <c r="B37" s="52"/>
      <c r="C37" s="52"/>
      <c r="D37" s="52"/>
      <c r="E37" s="52"/>
      <c r="F37" s="52"/>
      <c r="G37" s="52"/>
      <c r="H37" s="52"/>
      <c r="I37" s="52"/>
    </row>
    <row r="38" spans="1:9">
      <c r="A38" s="52"/>
      <c r="B38" s="52"/>
      <c r="C38" s="52"/>
      <c r="D38" s="52"/>
      <c r="E38" s="52"/>
      <c r="F38" s="52"/>
      <c r="G38" s="52"/>
      <c r="H38" s="52"/>
      <c r="I38" s="52"/>
    </row>
    <row r="39" spans="1:9">
      <c r="A39" s="52"/>
      <c r="B39" s="52"/>
      <c r="C39" s="52"/>
      <c r="D39" s="52"/>
      <c r="E39" s="52"/>
      <c r="F39" s="52"/>
      <c r="G39" s="52"/>
      <c r="H39" s="52"/>
      <c r="I39" s="52"/>
    </row>
    <row r="40" spans="1:9">
      <c r="A40" s="52"/>
      <c r="B40" s="52"/>
      <c r="C40" s="52"/>
      <c r="D40" s="52"/>
      <c r="E40" s="52"/>
      <c r="F40" s="52"/>
      <c r="G40" s="52"/>
      <c r="H40" s="52"/>
      <c r="I40" s="52"/>
    </row>
    <row r="41" spans="1:9">
      <c r="A41" s="52"/>
      <c r="B41" s="52"/>
      <c r="C41" s="52"/>
      <c r="D41" s="52"/>
      <c r="E41" s="52"/>
      <c r="F41" s="52"/>
      <c r="G41" s="52"/>
      <c r="H41" s="52"/>
      <c r="I41" s="52"/>
    </row>
    <row r="42" spans="1:9">
      <c r="A42" s="52"/>
      <c r="B42" s="52"/>
      <c r="C42" s="52"/>
      <c r="D42" s="52"/>
      <c r="E42" s="52"/>
      <c r="F42" s="52"/>
      <c r="G42" s="52"/>
      <c r="H42" s="52"/>
      <c r="I42" s="52"/>
    </row>
    <row r="43" spans="1:9">
      <c r="A43" s="52"/>
      <c r="B43" s="52"/>
      <c r="C43" s="52"/>
      <c r="D43" s="52"/>
      <c r="E43" s="52"/>
      <c r="F43" s="52"/>
      <c r="G43" s="52"/>
      <c r="H43" s="52"/>
      <c r="I43" s="52"/>
    </row>
    <row r="44" spans="1:9">
      <c r="A44" s="52"/>
      <c r="B44" s="52"/>
      <c r="C44" s="52"/>
      <c r="D44" s="52"/>
      <c r="E44" s="52"/>
      <c r="F44" s="52"/>
      <c r="G44" s="52"/>
      <c r="H44" s="52"/>
      <c r="I44" s="52"/>
    </row>
    <row r="45" spans="1:9">
      <c r="A45" s="52"/>
      <c r="B45" s="52"/>
      <c r="C45" s="52"/>
      <c r="D45" s="52"/>
      <c r="E45" s="52"/>
      <c r="F45" s="52"/>
      <c r="G45" s="52"/>
      <c r="H45" s="52"/>
      <c r="I45" s="52"/>
    </row>
    <row r="46" spans="1:9">
      <c r="A46" s="52"/>
      <c r="B46" s="52"/>
      <c r="C46" s="52"/>
      <c r="D46" s="52"/>
      <c r="E46" s="52"/>
      <c r="F46" s="52"/>
      <c r="G46" s="52"/>
      <c r="H46" s="52"/>
      <c r="I46" s="52"/>
    </row>
    <row r="47" spans="1:9">
      <c r="A47" s="52"/>
      <c r="B47" s="52"/>
      <c r="C47" s="52"/>
      <c r="D47" s="52"/>
      <c r="E47" s="52"/>
      <c r="F47" s="52"/>
      <c r="G47" s="52"/>
      <c r="H47" s="52"/>
      <c r="I47" s="52"/>
    </row>
    <row r="48" spans="1:9">
      <c r="A48" s="52"/>
      <c r="B48" s="52"/>
      <c r="C48" s="52"/>
      <c r="D48" s="52"/>
      <c r="E48" s="52"/>
      <c r="F48" s="52"/>
      <c r="G48" s="52"/>
      <c r="H48" s="52"/>
      <c r="I48" s="52"/>
    </row>
    <row r="49" spans="1:9">
      <c r="A49" s="52"/>
      <c r="B49" s="52"/>
      <c r="C49" s="52"/>
      <c r="D49" s="52"/>
      <c r="E49" s="52"/>
      <c r="F49" s="52"/>
      <c r="G49" s="52"/>
      <c r="H49" s="52"/>
      <c r="I49" s="52"/>
    </row>
    <row r="50" spans="1:9">
      <c r="A50" s="52"/>
      <c r="B50" s="52"/>
      <c r="C50" s="52"/>
      <c r="D50" s="52"/>
      <c r="E50" s="52"/>
      <c r="F50" s="52"/>
      <c r="G50" s="52"/>
      <c r="H50" s="52"/>
      <c r="I50" s="52"/>
    </row>
    <row r="51" spans="1:9">
      <c r="A51" s="52"/>
      <c r="B51" s="52"/>
      <c r="C51" s="52"/>
      <c r="D51" s="52"/>
      <c r="E51" s="52"/>
      <c r="F51" s="52"/>
      <c r="G51" s="52"/>
      <c r="H51" s="52"/>
      <c r="I51" s="52"/>
    </row>
    <row r="52" spans="1:9">
      <c r="A52" s="52"/>
      <c r="B52" s="52"/>
      <c r="C52" s="52"/>
      <c r="D52" s="52"/>
      <c r="E52" s="52"/>
      <c r="F52" s="52"/>
      <c r="G52" s="52"/>
      <c r="H52" s="52"/>
      <c r="I52" s="52"/>
    </row>
    <row r="53" spans="1:9">
      <c r="A53" s="52"/>
      <c r="B53" s="52"/>
      <c r="C53" s="52"/>
      <c r="D53" s="52"/>
      <c r="E53" s="52"/>
      <c r="F53" s="52"/>
      <c r="G53" s="52"/>
      <c r="H53" s="52"/>
      <c r="I53" s="52"/>
    </row>
    <row r="54" spans="1:9">
      <c r="A54" s="52"/>
      <c r="B54" s="52"/>
      <c r="C54" s="52"/>
      <c r="D54" s="52"/>
      <c r="E54" s="52"/>
      <c r="F54" s="52"/>
      <c r="G54" s="52"/>
      <c r="H54" s="52"/>
      <c r="I54" s="52"/>
    </row>
    <row r="55" spans="1:9">
      <c r="A55" s="52"/>
      <c r="B55" s="52"/>
      <c r="C55" s="52"/>
      <c r="D55" s="52"/>
      <c r="E55" s="52"/>
      <c r="F55" s="52"/>
      <c r="G55" s="52"/>
      <c r="H55" s="52"/>
      <c r="I55" s="52"/>
    </row>
    <row r="56" spans="1:9">
      <c r="A56" s="52"/>
      <c r="B56" s="52"/>
      <c r="C56" s="52"/>
      <c r="D56" s="52"/>
      <c r="E56" s="52"/>
      <c r="F56" s="52"/>
      <c r="G56" s="52"/>
      <c r="H56" s="52"/>
      <c r="I56" s="52"/>
    </row>
    <row r="57" spans="1:9">
      <c r="A57" s="52"/>
      <c r="B57" s="52"/>
      <c r="C57" s="52"/>
      <c r="D57" s="52"/>
      <c r="E57" s="52"/>
      <c r="F57" s="52"/>
      <c r="G57" s="52"/>
      <c r="H57" s="52"/>
      <c r="I57" s="52"/>
    </row>
    <row r="58" spans="1:9">
      <c r="A58" s="52"/>
      <c r="B58" s="52"/>
      <c r="C58" s="52"/>
      <c r="D58" s="52"/>
      <c r="E58" s="52"/>
      <c r="F58" s="52"/>
      <c r="G58" s="52"/>
      <c r="H58" s="52"/>
      <c r="I58" s="52"/>
    </row>
    <row r="59" spans="1:9">
      <c r="A59" s="52"/>
      <c r="B59" s="52"/>
      <c r="C59" s="52"/>
      <c r="D59" s="52"/>
      <c r="E59" s="52"/>
      <c r="F59" s="52"/>
      <c r="G59" s="52"/>
      <c r="H59" s="52"/>
      <c r="I59" s="52"/>
    </row>
    <row r="60" spans="1:9">
      <c r="A60" s="52"/>
      <c r="B60" s="52"/>
      <c r="C60" s="52"/>
      <c r="D60" s="52"/>
      <c r="E60" s="52"/>
      <c r="F60" s="52"/>
      <c r="G60" s="52"/>
      <c r="H60" s="52"/>
      <c r="I60" s="52"/>
    </row>
    <row r="61" spans="1:9">
      <c r="A61" s="52"/>
      <c r="B61" s="52"/>
      <c r="C61" s="52"/>
      <c r="D61" s="52"/>
      <c r="E61" s="52"/>
      <c r="F61" s="52"/>
      <c r="G61" s="52"/>
      <c r="H61" s="52"/>
      <c r="I61" s="52"/>
    </row>
    <row r="62" spans="1:9">
      <c r="A62" s="52"/>
      <c r="B62" s="52"/>
      <c r="C62" s="52"/>
      <c r="D62" s="52"/>
      <c r="E62" s="52"/>
      <c r="F62" s="52"/>
      <c r="G62" s="52"/>
      <c r="H62" s="52"/>
      <c r="I62" s="52"/>
    </row>
    <row r="63" spans="1:9">
      <c r="A63" s="52"/>
      <c r="B63" s="52"/>
      <c r="C63" s="52"/>
      <c r="D63" s="52"/>
      <c r="E63" s="52"/>
      <c r="F63" s="52"/>
      <c r="G63" s="52"/>
      <c r="H63" s="52"/>
      <c r="I63" s="52"/>
    </row>
    <row r="64" spans="1:9">
      <c r="A64" s="52"/>
      <c r="B64" s="52"/>
      <c r="C64" s="52"/>
      <c r="D64" s="52"/>
      <c r="E64" s="52"/>
      <c r="F64" s="52"/>
      <c r="G64" s="52"/>
      <c r="H64" s="52"/>
      <c r="I64" s="52"/>
    </row>
    <row r="65" spans="1:9">
      <c r="A65" s="52"/>
      <c r="B65" s="52"/>
      <c r="C65" s="52"/>
      <c r="D65" s="52"/>
      <c r="E65" s="52"/>
      <c r="F65" s="52"/>
      <c r="G65" s="52"/>
      <c r="H65" s="52"/>
      <c r="I65" s="52"/>
    </row>
    <row r="66" spans="1:9">
      <c r="A66" s="52"/>
      <c r="B66" s="52"/>
      <c r="C66" s="52"/>
      <c r="D66" s="52"/>
      <c r="E66" s="52"/>
      <c r="F66" s="52"/>
      <c r="G66" s="52"/>
      <c r="H66" s="52"/>
      <c r="I66" s="52"/>
    </row>
    <row r="67" spans="1:9">
      <c r="A67" s="52"/>
      <c r="B67" s="52"/>
      <c r="C67" s="52"/>
      <c r="D67" s="52"/>
      <c r="E67" s="52"/>
      <c r="F67" s="52"/>
      <c r="G67" s="52"/>
      <c r="H67" s="52"/>
      <c r="I67" s="52"/>
    </row>
    <row r="68" spans="1:9">
      <c r="A68" s="52"/>
      <c r="B68" s="52"/>
      <c r="C68" s="52"/>
      <c r="D68" s="52"/>
      <c r="E68" s="52"/>
      <c r="F68" s="52"/>
      <c r="G68" s="52"/>
      <c r="H68" s="52"/>
      <c r="I68" s="52"/>
    </row>
    <row r="69" spans="1:9">
      <c r="A69" s="52"/>
      <c r="B69" s="52"/>
      <c r="C69" s="52"/>
      <c r="D69" s="52"/>
      <c r="E69" s="52"/>
      <c r="F69" s="52"/>
      <c r="G69" s="52"/>
      <c r="H69" s="52"/>
      <c r="I69" s="52"/>
    </row>
    <row r="70" spans="1:9">
      <c r="A70" s="52"/>
      <c r="B70" s="52"/>
      <c r="C70" s="52"/>
      <c r="D70" s="52"/>
      <c r="E70" s="52"/>
      <c r="F70" s="52"/>
      <c r="G70" s="52"/>
      <c r="H70" s="52"/>
      <c r="I70" s="52"/>
    </row>
    <row r="71" spans="1:9">
      <c r="A71" s="52"/>
      <c r="B71" s="52"/>
      <c r="C71" s="52"/>
      <c r="D71" s="52"/>
      <c r="E71" s="52"/>
      <c r="F71" s="52"/>
      <c r="G71" s="52"/>
      <c r="H71" s="52"/>
      <c r="I71" s="52"/>
    </row>
    <row r="72" spans="1:9">
      <c r="A72" s="52"/>
      <c r="B72" s="52"/>
      <c r="C72" s="52"/>
      <c r="D72" s="52"/>
      <c r="E72" s="52"/>
      <c r="F72" s="52"/>
      <c r="G72" s="52"/>
      <c r="H72" s="52"/>
      <c r="I72" s="52"/>
    </row>
    <row r="73" spans="1:9">
      <c r="A73" s="52"/>
      <c r="B73" s="52"/>
      <c r="C73" s="52"/>
      <c r="D73" s="52"/>
      <c r="E73" s="52"/>
      <c r="F73" s="52"/>
      <c r="G73" s="52"/>
      <c r="H73" s="52"/>
      <c r="I73" s="52"/>
    </row>
    <row r="74" spans="1:9">
      <c r="A74" s="52"/>
      <c r="B74" s="52"/>
      <c r="C74" s="52"/>
      <c r="D74" s="52"/>
      <c r="E74" s="52"/>
      <c r="F74" s="52"/>
      <c r="G74" s="52"/>
      <c r="H74" s="52"/>
      <c r="I74" s="52"/>
    </row>
    <row r="75" spans="1:9">
      <c r="A75" s="52"/>
      <c r="B75" s="52"/>
      <c r="C75" s="52"/>
      <c r="D75" s="52"/>
      <c r="E75" s="52"/>
      <c r="F75" s="52"/>
      <c r="G75" s="52"/>
      <c r="H75" s="52"/>
      <c r="I75" s="52"/>
    </row>
    <row r="76" spans="1:9">
      <c r="A76" s="52"/>
      <c r="B76" s="52"/>
      <c r="C76" s="52"/>
      <c r="D76" s="52"/>
      <c r="E76" s="52"/>
      <c r="F76" s="52"/>
      <c r="G76" s="52"/>
      <c r="H76" s="52"/>
      <c r="I76" s="52"/>
    </row>
    <row r="77" spans="1:9">
      <c r="A77" s="52"/>
      <c r="B77" s="52"/>
      <c r="C77" s="52"/>
      <c r="D77" s="52"/>
      <c r="E77" s="52"/>
      <c r="F77" s="52"/>
      <c r="G77" s="52"/>
      <c r="H77" s="52"/>
      <c r="I77" s="52"/>
    </row>
    <row r="78" spans="1:9">
      <c r="A78" s="52"/>
      <c r="B78" s="52"/>
      <c r="C78" s="52"/>
      <c r="D78" s="52"/>
      <c r="E78" s="52"/>
      <c r="F78" s="52"/>
      <c r="G78" s="52"/>
      <c r="H78" s="52"/>
      <c r="I78" s="52"/>
    </row>
    <row r="79" spans="1:9">
      <c r="A79" s="52"/>
      <c r="B79" s="52"/>
      <c r="C79" s="52"/>
      <c r="D79" s="52"/>
      <c r="E79" s="52"/>
      <c r="F79" s="52"/>
      <c r="G79" s="52"/>
      <c r="H79" s="52"/>
      <c r="I79" s="52"/>
    </row>
    <row r="80" spans="1:9">
      <c r="A80" s="52"/>
      <c r="B80" s="52"/>
      <c r="C80" s="52"/>
      <c r="D80" s="52"/>
      <c r="E80" s="52"/>
      <c r="F80" s="52"/>
      <c r="G80" s="52"/>
      <c r="H80" s="52"/>
      <c r="I80" s="52"/>
    </row>
    <row r="81" spans="1:9">
      <c r="A81" s="52"/>
      <c r="B81" s="52"/>
      <c r="C81" s="52"/>
      <c r="D81" s="52"/>
      <c r="E81" s="52"/>
      <c r="F81" s="52"/>
      <c r="G81" s="52"/>
      <c r="H81" s="52"/>
      <c r="I81" s="52"/>
    </row>
    <row r="82" spans="1:9">
      <c r="A82" s="52"/>
      <c r="B82" s="52"/>
      <c r="C82" s="52"/>
      <c r="D82" s="52"/>
      <c r="E82" s="52"/>
      <c r="F82" s="52"/>
      <c r="G82" s="52"/>
      <c r="H82" s="52"/>
      <c r="I82" s="52"/>
    </row>
    <row r="83" spans="1:9">
      <c r="A83" s="52"/>
      <c r="B83" s="52"/>
      <c r="C83" s="52"/>
      <c r="D83" s="52"/>
      <c r="E83" s="52"/>
      <c r="F83" s="52"/>
      <c r="G83" s="52"/>
      <c r="H83" s="52"/>
      <c r="I83" s="52"/>
    </row>
    <row r="84" spans="1:9">
      <c r="A84" s="52"/>
      <c r="B84" s="52"/>
      <c r="C84" s="52"/>
      <c r="D84" s="52"/>
      <c r="E84" s="52"/>
      <c r="F84" s="52"/>
      <c r="G84" s="52"/>
      <c r="H84" s="52"/>
      <c r="I84" s="52"/>
    </row>
    <row r="85" spans="1:9">
      <c r="A85" s="52"/>
      <c r="B85" s="52"/>
      <c r="C85" s="52"/>
      <c r="D85" s="52"/>
      <c r="E85" s="52"/>
      <c r="F85" s="52"/>
      <c r="G85" s="52"/>
      <c r="H85" s="52"/>
      <c r="I85" s="52"/>
    </row>
    <row r="86" spans="1:9">
      <c r="A86" s="52"/>
      <c r="B86" s="52"/>
      <c r="C86" s="52"/>
      <c r="D86" s="52"/>
      <c r="E86" s="52"/>
      <c r="F86" s="52"/>
      <c r="G86" s="52"/>
      <c r="H86" s="52"/>
      <c r="I86" s="52"/>
    </row>
    <row r="87" spans="1:9">
      <c r="A87" s="52"/>
      <c r="B87" s="52"/>
      <c r="C87" s="52"/>
      <c r="D87" s="52"/>
      <c r="E87" s="52"/>
      <c r="F87" s="52"/>
      <c r="G87" s="52"/>
      <c r="H87" s="52"/>
      <c r="I87" s="52"/>
    </row>
    <row r="88" spans="1:9">
      <c r="A88" s="52"/>
      <c r="B88" s="52"/>
      <c r="C88" s="52"/>
      <c r="D88" s="52"/>
      <c r="E88" s="52"/>
      <c r="F88" s="52"/>
      <c r="G88" s="52"/>
      <c r="H88" s="52"/>
      <c r="I88" s="52"/>
    </row>
    <row r="89" spans="1:9">
      <c r="A89" s="52"/>
      <c r="B89" s="52"/>
      <c r="C89" s="52"/>
      <c r="D89" s="52"/>
      <c r="E89" s="52"/>
      <c r="F89" s="52"/>
      <c r="G89" s="52"/>
      <c r="H89" s="52"/>
      <c r="I89" s="52"/>
    </row>
    <row r="90" spans="1:9">
      <c r="A90" s="52"/>
      <c r="B90" s="52"/>
      <c r="C90" s="52"/>
      <c r="D90" s="52"/>
      <c r="E90" s="52"/>
      <c r="F90" s="52"/>
      <c r="G90" s="52"/>
      <c r="H90" s="52"/>
      <c r="I90" s="52"/>
    </row>
    <row r="91" spans="1:9">
      <c r="A91" s="52"/>
      <c r="B91" s="52"/>
      <c r="C91" s="52"/>
      <c r="D91" s="52"/>
      <c r="E91" s="52"/>
      <c r="F91" s="52"/>
      <c r="G91" s="52"/>
      <c r="H91" s="52"/>
      <c r="I91" s="52"/>
    </row>
    <row r="92" spans="1:9">
      <c r="A92" s="52"/>
      <c r="B92" s="52"/>
      <c r="C92" s="52"/>
      <c r="D92" s="52"/>
      <c r="E92" s="52"/>
      <c r="F92" s="52"/>
      <c r="G92" s="52"/>
      <c r="H92" s="52"/>
      <c r="I92" s="52"/>
    </row>
    <row r="93" spans="1:9">
      <c r="A93" s="52"/>
      <c r="B93" s="52"/>
      <c r="C93" s="52"/>
      <c r="D93" s="52"/>
      <c r="E93" s="52"/>
      <c r="F93" s="52"/>
      <c r="G93" s="52"/>
      <c r="H93" s="52"/>
      <c r="I93" s="52"/>
    </row>
    <row r="94" spans="1:9">
      <c r="A94" s="52"/>
      <c r="B94" s="52"/>
      <c r="C94" s="52"/>
      <c r="D94" s="52"/>
      <c r="E94" s="52"/>
      <c r="F94" s="52"/>
      <c r="G94" s="52"/>
      <c r="H94" s="52"/>
      <c r="I94" s="52"/>
    </row>
    <row r="95" spans="1:9">
      <c r="A95" s="52"/>
      <c r="B95" s="52"/>
      <c r="C95" s="52"/>
      <c r="D95" s="52"/>
      <c r="E95" s="52"/>
      <c r="F95" s="52"/>
      <c r="G95" s="52"/>
      <c r="H95" s="52"/>
      <c r="I95" s="52"/>
    </row>
    <row r="96" spans="1:9">
      <c r="A96" s="52"/>
      <c r="B96" s="52"/>
      <c r="C96" s="52"/>
      <c r="D96" s="52"/>
      <c r="E96" s="52"/>
      <c r="F96" s="52"/>
      <c r="G96" s="52"/>
      <c r="H96" s="52"/>
      <c r="I96" s="52"/>
    </row>
    <row r="97" spans="1:9">
      <c r="A97" s="52"/>
      <c r="B97" s="52"/>
      <c r="C97" s="52"/>
      <c r="D97" s="52"/>
      <c r="E97" s="52"/>
      <c r="F97" s="52"/>
      <c r="G97" s="52"/>
      <c r="H97" s="52"/>
      <c r="I97" s="52"/>
    </row>
    <row r="98" spans="1:9">
      <c r="A98" s="52"/>
      <c r="B98" s="52"/>
      <c r="C98" s="52"/>
      <c r="D98" s="52"/>
      <c r="E98" s="52"/>
      <c r="F98" s="52"/>
      <c r="G98" s="52"/>
      <c r="H98" s="52"/>
      <c r="I98" s="52"/>
    </row>
    <row r="99" spans="1:9">
      <c r="A99" s="52"/>
      <c r="B99" s="52"/>
      <c r="C99" s="52"/>
      <c r="D99" s="52"/>
      <c r="E99" s="52"/>
      <c r="F99" s="52"/>
      <c r="G99" s="52"/>
      <c r="H99" s="52"/>
      <c r="I99" s="52"/>
    </row>
    <row r="100" spans="1:9">
      <c r="A100" s="52"/>
      <c r="B100" s="52"/>
      <c r="C100" s="52"/>
      <c r="D100" s="52"/>
      <c r="E100" s="52"/>
      <c r="F100" s="52"/>
      <c r="G100" s="52"/>
      <c r="H100" s="52"/>
      <c r="I100" s="52"/>
    </row>
    <row r="101" spans="1:9">
      <c r="A101" s="52"/>
      <c r="B101" s="52"/>
      <c r="C101" s="52"/>
      <c r="D101" s="52"/>
      <c r="E101" s="52"/>
      <c r="F101" s="52"/>
      <c r="G101" s="52"/>
      <c r="H101" s="52"/>
      <c r="I101" s="52"/>
    </row>
    <row r="102" spans="1:9">
      <c r="A102" s="52"/>
      <c r="B102" s="52"/>
      <c r="C102" s="52"/>
      <c r="D102" s="52"/>
      <c r="E102" s="52"/>
      <c r="F102" s="52"/>
      <c r="G102" s="52"/>
      <c r="H102" s="52"/>
      <c r="I102" s="52"/>
    </row>
    <row r="103" spans="1:9">
      <c r="A103" s="52"/>
      <c r="B103" s="52"/>
      <c r="C103" s="52"/>
      <c r="D103" s="52"/>
      <c r="E103" s="52"/>
      <c r="F103" s="52"/>
      <c r="G103" s="52"/>
      <c r="H103" s="52"/>
      <c r="I103" s="52"/>
    </row>
    <row r="104" spans="1:9">
      <c r="A104" s="52"/>
      <c r="B104" s="52"/>
      <c r="C104" s="52"/>
      <c r="D104" s="52"/>
      <c r="E104" s="52"/>
      <c r="F104" s="52"/>
      <c r="G104" s="52"/>
      <c r="H104" s="52"/>
      <c r="I104" s="52"/>
    </row>
    <row r="105" spans="1:9">
      <c r="A105" s="52"/>
      <c r="B105" s="52"/>
      <c r="C105" s="52"/>
      <c r="D105" s="52"/>
      <c r="E105" s="52"/>
      <c r="F105" s="52"/>
      <c r="G105" s="52"/>
      <c r="H105" s="52"/>
      <c r="I105" s="52"/>
    </row>
    <row r="106" spans="1:9">
      <c r="A106" s="52"/>
      <c r="B106" s="52"/>
      <c r="C106" s="52"/>
      <c r="D106" s="52"/>
      <c r="E106" s="52"/>
      <c r="F106" s="52"/>
      <c r="G106" s="52"/>
      <c r="H106" s="52"/>
      <c r="I106" s="52"/>
    </row>
    <row r="107" spans="1:9">
      <c r="A107" s="52"/>
      <c r="B107" s="52"/>
      <c r="C107" s="52"/>
      <c r="D107" s="52"/>
      <c r="E107" s="52"/>
      <c r="F107" s="52"/>
      <c r="G107" s="52"/>
      <c r="H107" s="52"/>
      <c r="I107" s="52"/>
    </row>
    <row r="108" spans="1:9">
      <c r="A108" s="52"/>
      <c r="B108" s="52"/>
      <c r="C108" s="52"/>
      <c r="D108" s="52"/>
      <c r="E108" s="52"/>
      <c r="F108" s="52"/>
      <c r="G108" s="52"/>
      <c r="H108" s="52"/>
      <c r="I108" s="52"/>
    </row>
    <row r="109" spans="1:9">
      <c r="A109" s="52"/>
      <c r="B109" s="52"/>
      <c r="C109" s="52"/>
      <c r="D109" s="52"/>
      <c r="E109" s="52"/>
      <c r="F109" s="52"/>
      <c r="G109" s="52"/>
      <c r="H109" s="52"/>
      <c r="I109" s="52"/>
    </row>
    <row r="110" spans="1:9">
      <c r="A110" s="52"/>
      <c r="B110" s="52"/>
      <c r="C110" s="52"/>
      <c r="D110" s="52"/>
      <c r="E110" s="52"/>
      <c r="F110" s="52"/>
      <c r="G110" s="52"/>
      <c r="H110" s="52"/>
      <c r="I110" s="52"/>
    </row>
    <row r="111" spans="1:9">
      <c r="A111" s="52"/>
      <c r="B111" s="52"/>
      <c r="C111" s="52"/>
      <c r="D111" s="52"/>
      <c r="E111" s="52"/>
      <c r="F111" s="52"/>
      <c r="G111" s="52"/>
      <c r="H111" s="52"/>
      <c r="I111" s="52"/>
    </row>
    <row r="112" spans="1:9">
      <c r="A112" s="52"/>
      <c r="B112" s="52"/>
      <c r="C112" s="52"/>
      <c r="D112" s="52"/>
      <c r="E112" s="52"/>
      <c r="F112" s="52"/>
      <c r="G112" s="52"/>
      <c r="H112" s="52"/>
      <c r="I112" s="52"/>
    </row>
    <row r="113" spans="1:9">
      <c r="A113" s="52"/>
      <c r="B113" s="52"/>
      <c r="C113" s="52"/>
      <c r="D113" s="52"/>
      <c r="E113" s="52"/>
      <c r="F113" s="52"/>
      <c r="G113" s="52"/>
      <c r="H113" s="52"/>
      <c r="I113" s="52"/>
    </row>
    <row r="114" spans="1:9">
      <c r="A114" s="52"/>
      <c r="B114" s="52"/>
      <c r="C114" s="52"/>
      <c r="D114" s="52"/>
      <c r="E114" s="52"/>
      <c r="F114" s="52"/>
      <c r="G114" s="52"/>
      <c r="H114" s="52"/>
      <c r="I114" s="52"/>
    </row>
    <row r="115" spans="1:9">
      <c r="A115" s="52"/>
      <c r="B115" s="52"/>
      <c r="C115" s="52"/>
      <c r="D115" s="52"/>
      <c r="E115" s="52"/>
      <c r="F115" s="52"/>
      <c r="G115" s="52"/>
      <c r="H115" s="52"/>
      <c r="I115" s="52"/>
    </row>
    <row r="116" spans="1:9">
      <c r="A116" s="52"/>
      <c r="B116" s="52"/>
      <c r="C116" s="52"/>
      <c r="D116" s="52"/>
      <c r="E116" s="52"/>
      <c r="F116" s="52"/>
      <c r="G116" s="52"/>
      <c r="H116" s="52"/>
      <c r="I116" s="52"/>
    </row>
    <row r="117" spans="1:9">
      <c r="A117" s="52"/>
      <c r="B117" s="52"/>
      <c r="C117" s="52"/>
      <c r="D117" s="52"/>
      <c r="E117" s="52"/>
      <c r="F117" s="52"/>
      <c r="G117" s="52"/>
      <c r="H117" s="52"/>
      <c r="I117" s="52"/>
    </row>
    <row r="118" spans="1:9">
      <c r="A118" s="52"/>
      <c r="B118" s="52"/>
      <c r="C118" s="52"/>
      <c r="D118" s="52"/>
      <c r="E118" s="52"/>
      <c r="F118" s="52"/>
      <c r="G118" s="52"/>
      <c r="H118" s="52"/>
      <c r="I118" s="52"/>
    </row>
    <row r="119" spans="1:9">
      <c r="A119" s="52"/>
      <c r="B119" s="52"/>
      <c r="C119" s="52"/>
      <c r="D119" s="52"/>
      <c r="E119" s="52"/>
      <c r="F119" s="52"/>
      <c r="G119" s="52"/>
      <c r="H119" s="52"/>
      <c r="I119" s="52"/>
    </row>
    <row r="120" spans="1:9">
      <c r="A120" s="52"/>
      <c r="B120" s="52"/>
      <c r="C120" s="52"/>
      <c r="D120" s="52"/>
      <c r="E120" s="52"/>
      <c r="F120" s="52"/>
      <c r="G120" s="52"/>
      <c r="H120" s="52"/>
      <c r="I120" s="52"/>
    </row>
    <row r="121" spans="1:9">
      <c r="A121" s="52"/>
      <c r="B121" s="52"/>
      <c r="C121" s="52"/>
      <c r="D121" s="52"/>
      <c r="E121" s="52"/>
      <c r="F121" s="52"/>
      <c r="G121" s="52"/>
      <c r="H121" s="52"/>
      <c r="I121" s="52"/>
    </row>
    <row r="122" spans="1:9">
      <c r="A122" s="52"/>
      <c r="B122" s="52"/>
      <c r="C122" s="52"/>
      <c r="D122" s="52"/>
      <c r="E122" s="52"/>
      <c r="F122" s="52"/>
      <c r="G122" s="52"/>
      <c r="H122" s="52"/>
      <c r="I122" s="52"/>
    </row>
    <row r="123" spans="1:9">
      <c r="A123" s="52"/>
      <c r="B123" s="52"/>
      <c r="C123" s="52"/>
      <c r="D123" s="52"/>
      <c r="E123" s="52"/>
      <c r="F123" s="52"/>
      <c r="G123" s="52"/>
      <c r="H123" s="52"/>
      <c r="I123" s="52"/>
    </row>
    <row r="124" spans="1:9">
      <c r="A124" s="52"/>
      <c r="B124" s="52"/>
      <c r="C124" s="52"/>
      <c r="D124" s="52"/>
      <c r="E124" s="52"/>
      <c r="F124" s="52"/>
      <c r="G124" s="52"/>
      <c r="H124" s="52"/>
      <c r="I124" s="52"/>
    </row>
    <row r="125" spans="1:9">
      <c r="A125" s="52"/>
      <c r="B125" s="52"/>
      <c r="C125" s="52"/>
      <c r="D125" s="52"/>
      <c r="E125" s="52"/>
      <c r="F125" s="52"/>
      <c r="G125" s="52"/>
      <c r="H125" s="52"/>
      <c r="I125" s="52"/>
    </row>
    <row r="126" spans="1:9">
      <c r="A126" s="52"/>
      <c r="B126" s="52"/>
      <c r="C126" s="52"/>
      <c r="D126" s="52"/>
      <c r="E126" s="52"/>
      <c r="F126" s="52"/>
      <c r="G126" s="52"/>
      <c r="H126" s="52"/>
      <c r="I126" s="52"/>
    </row>
    <row r="127" spans="1:9">
      <c r="A127" s="52"/>
      <c r="B127" s="52"/>
      <c r="C127" s="52"/>
      <c r="D127" s="52"/>
      <c r="E127" s="52"/>
      <c r="F127" s="52"/>
      <c r="G127" s="52"/>
      <c r="H127" s="52"/>
      <c r="I127" s="52"/>
    </row>
    <row r="128" spans="1:9">
      <c r="A128" s="52"/>
      <c r="B128" s="52"/>
      <c r="C128" s="52"/>
      <c r="D128" s="52"/>
      <c r="E128" s="52"/>
      <c r="F128" s="52"/>
      <c r="G128" s="52"/>
      <c r="H128" s="52"/>
      <c r="I128" s="52"/>
    </row>
    <row r="129" spans="1:9">
      <c r="A129" s="52"/>
      <c r="B129" s="52"/>
      <c r="C129" s="52"/>
      <c r="D129" s="52"/>
      <c r="E129" s="52"/>
      <c r="F129" s="52"/>
      <c r="G129" s="52"/>
      <c r="H129" s="52"/>
      <c r="I129" s="52"/>
    </row>
    <row r="130" spans="1:9">
      <c r="A130" s="52"/>
      <c r="B130" s="52"/>
      <c r="C130" s="52"/>
      <c r="D130" s="52"/>
      <c r="E130" s="52"/>
      <c r="F130" s="52"/>
      <c r="G130" s="52"/>
      <c r="H130" s="52"/>
      <c r="I130" s="52"/>
    </row>
    <row r="131" spans="1:9">
      <c r="A131" s="52"/>
      <c r="B131" s="52"/>
      <c r="C131" s="52"/>
      <c r="D131" s="52"/>
      <c r="E131" s="52"/>
      <c r="F131" s="52"/>
      <c r="G131" s="52"/>
      <c r="H131" s="52"/>
      <c r="I131" s="52"/>
    </row>
    <row r="132" spans="1:9">
      <c r="A132" s="52"/>
      <c r="B132" s="52"/>
      <c r="C132" s="52"/>
      <c r="D132" s="52"/>
      <c r="E132" s="52"/>
      <c r="F132" s="52"/>
      <c r="G132" s="52"/>
      <c r="H132" s="52"/>
      <c r="I132" s="52"/>
    </row>
    <row r="133" spans="1:9">
      <c r="A133" s="52"/>
      <c r="B133" s="52"/>
      <c r="C133" s="52"/>
      <c r="D133" s="52"/>
      <c r="E133" s="52"/>
      <c r="F133" s="52"/>
      <c r="G133" s="52"/>
      <c r="H133" s="52"/>
      <c r="I133" s="52"/>
    </row>
    <row r="134" spans="1:9">
      <c r="A134" s="52"/>
      <c r="B134" s="52"/>
      <c r="C134" s="52"/>
      <c r="D134" s="52"/>
      <c r="E134" s="52"/>
      <c r="F134" s="52"/>
      <c r="G134" s="52"/>
      <c r="H134" s="52"/>
      <c r="I134" s="52"/>
    </row>
    <row r="135" spans="1:9">
      <c r="A135" s="52"/>
      <c r="B135" s="52"/>
      <c r="C135" s="52"/>
      <c r="D135" s="52"/>
      <c r="E135" s="52"/>
      <c r="F135" s="52"/>
      <c r="G135" s="52"/>
      <c r="H135" s="52"/>
      <c r="I135" s="52"/>
    </row>
    <row r="136" spans="1:9">
      <c r="A136" s="52"/>
      <c r="B136" s="52"/>
      <c r="C136" s="52"/>
      <c r="D136" s="52"/>
      <c r="E136" s="52"/>
      <c r="F136" s="52"/>
      <c r="G136" s="52"/>
      <c r="H136" s="52"/>
      <c r="I136" s="52"/>
    </row>
    <row r="137" spans="1:9">
      <c r="A137" s="52"/>
      <c r="B137" s="52"/>
      <c r="C137" s="52"/>
      <c r="D137" s="52"/>
      <c r="E137" s="52"/>
      <c r="F137" s="52"/>
      <c r="G137" s="52"/>
      <c r="H137" s="52"/>
      <c r="I137" s="52"/>
    </row>
    <row r="138" spans="1:9">
      <c r="A138" s="52"/>
      <c r="B138" s="52"/>
      <c r="C138" s="52"/>
      <c r="D138" s="52"/>
      <c r="E138" s="52"/>
      <c r="F138" s="52"/>
      <c r="G138" s="52"/>
      <c r="H138" s="52"/>
      <c r="I138" s="52"/>
    </row>
    <row r="139" spans="1:9">
      <c r="A139" s="52"/>
      <c r="B139" s="52"/>
      <c r="C139" s="52"/>
      <c r="D139" s="52"/>
      <c r="E139" s="52"/>
      <c r="F139" s="52"/>
      <c r="G139" s="52"/>
      <c r="H139" s="52"/>
      <c r="I139" s="52"/>
    </row>
    <row r="140" spans="1:9">
      <c r="A140" s="52"/>
      <c r="B140" s="52"/>
      <c r="C140" s="52"/>
      <c r="D140" s="52"/>
      <c r="E140" s="52"/>
      <c r="F140" s="52"/>
      <c r="G140" s="52"/>
      <c r="H140" s="52"/>
      <c r="I140" s="52"/>
    </row>
    <row r="141" spans="1:9">
      <c r="A141" s="52"/>
      <c r="B141" s="52"/>
      <c r="C141" s="52"/>
      <c r="D141" s="52"/>
      <c r="E141" s="52"/>
      <c r="F141" s="52"/>
      <c r="G141" s="52"/>
      <c r="H141" s="52"/>
      <c r="I141" s="52"/>
    </row>
    <row r="142" spans="1:9">
      <c r="A142" s="52"/>
      <c r="B142" s="52"/>
      <c r="C142" s="52"/>
      <c r="D142" s="52"/>
      <c r="E142" s="52"/>
      <c r="F142" s="52"/>
      <c r="G142" s="52"/>
      <c r="H142" s="52"/>
      <c r="I142" s="52"/>
    </row>
    <row r="143" spans="1:9">
      <c r="A143" s="52"/>
      <c r="B143" s="52"/>
      <c r="C143" s="52"/>
      <c r="D143" s="52"/>
      <c r="E143" s="52"/>
      <c r="F143" s="52"/>
      <c r="G143" s="52"/>
      <c r="H143" s="52"/>
      <c r="I143" s="52"/>
    </row>
    <row r="144" spans="1:9">
      <c r="A144" s="52"/>
      <c r="B144" s="52"/>
      <c r="C144" s="52"/>
      <c r="D144" s="52"/>
      <c r="E144" s="52"/>
      <c r="F144" s="52"/>
      <c r="G144" s="52"/>
      <c r="H144" s="52"/>
      <c r="I144" s="52"/>
    </row>
    <row r="145" spans="1:9">
      <c r="A145" s="52"/>
      <c r="B145" s="52"/>
      <c r="C145" s="52"/>
      <c r="D145" s="52"/>
      <c r="E145" s="52"/>
      <c r="F145" s="52"/>
      <c r="G145" s="52"/>
      <c r="H145" s="52"/>
      <c r="I145" s="52"/>
    </row>
    <row r="146" spans="1:9">
      <c r="A146" s="52"/>
      <c r="B146" s="52"/>
      <c r="C146" s="52"/>
      <c r="D146" s="52"/>
      <c r="E146" s="52"/>
      <c r="F146" s="52"/>
      <c r="G146" s="52"/>
      <c r="H146" s="52"/>
      <c r="I146" s="52"/>
    </row>
    <row r="147" spans="1:9">
      <c r="A147" s="52"/>
      <c r="B147" s="52"/>
      <c r="C147" s="52"/>
      <c r="D147" s="52"/>
      <c r="E147" s="52"/>
      <c r="F147" s="52"/>
      <c r="G147" s="52"/>
      <c r="H147" s="52"/>
      <c r="I147" s="52"/>
    </row>
    <row r="148" spans="1:9">
      <c r="A148" s="52"/>
      <c r="B148" s="52"/>
      <c r="C148" s="52"/>
      <c r="D148" s="52"/>
      <c r="E148" s="52"/>
      <c r="F148" s="52"/>
      <c r="G148" s="52"/>
      <c r="H148" s="52"/>
      <c r="I148" s="52"/>
    </row>
    <row r="149" spans="1:9">
      <c r="A149" s="52"/>
      <c r="B149" s="52"/>
      <c r="C149" s="52"/>
      <c r="D149" s="52"/>
      <c r="E149" s="52"/>
      <c r="F149" s="52"/>
      <c r="G149" s="52"/>
      <c r="H149" s="52"/>
      <c r="I149" s="52"/>
    </row>
    <row r="150" spans="1:9">
      <c r="A150" s="52"/>
      <c r="B150" s="52"/>
      <c r="C150" s="52"/>
      <c r="D150" s="52"/>
      <c r="E150" s="52"/>
      <c r="F150" s="52"/>
      <c r="G150" s="52"/>
      <c r="H150" s="52"/>
      <c r="I150" s="52"/>
    </row>
    <row r="151" spans="1:9">
      <c r="A151" s="52"/>
      <c r="B151" s="52"/>
      <c r="C151" s="52"/>
      <c r="D151" s="52"/>
      <c r="E151" s="52"/>
      <c r="F151" s="52"/>
      <c r="G151" s="52"/>
      <c r="H151" s="52"/>
      <c r="I151" s="52"/>
    </row>
    <row r="152" spans="1:9">
      <c r="A152" s="52"/>
      <c r="B152" s="52"/>
      <c r="C152" s="52"/>
      <c r="D152" s="52"/>
      <c r="E152" s="52"/>
      <c r="F152" s="52"/>
      <c r="G152" s="52"/>
      <c r="H152" s="52"/>
      <c r="I152" s="52"/>
    </row>
    <row r="153" spans="1:9">
      <c r="A153" s="52"/>
      <c r="B153" s="52"/>
      <c r="C153" s="52"/>
      <c r="D153" s="52"/>
      <c r="E153" s="52"/>
      <c r="F153" s="52"/>
      <c r="G153" s="52"/>
      <c r="H153" s="52"/>
      <c r="I153" s="52"/>
    </row>
    <row r="154" spans="1:9">
      <c r="A154" s="52"/>
      <c r="B154" s="52"/>
      <c r="C154" s="52"/>
      <c r="D154" s="52"/>
      <c r="E154" s="52"/>
      <c r="F154" s="52"/>
      <c r="G154" s="52"/>
      <c r="H154" s="52"/>
      <c r="I154" s="52"/>
    </row>
    <row r="155" spans="1:9">
      <c r="A155" s="52"/>
      <c r="B155" s="52"/>
      <c r="C155" s="52"/>
      <c r="D155" s="52"/>
      <c r="E155" s="52"/>
      <c r="F155" s="52"/>
      <c r="G155" s="52"/>
      <c r="H155" s="52"/>
      <c r="I155" s="52"/>
    </row>
    <row r="156" spans="1:9">
      <c r="A156" s="52"/>
      <c r="B156" s="52"/>
      <c r="C156" s="52"/>
      <c r="D156" s="52"/>
      <c r="E156" s="52"/>
      <c r="F156" s="52"/>
      <c r="G156" s="52"/>
      <c r="H156" s="52"/>
      <c r="I156" s="52"/>
    </row>
    <row r="157" spans="1:9">
      <c r="A157" s="52"/>
      <c r="B157" s="52"/>
      <c r="C157" s="52"/>
      <c r="D157" s="52"/>
      <c r="E157" s="52"/>
      <c r="F157" s="52"/>
      <c r="G157" s="52"/>
      <c r="H157" s="52"/>
      <c r="I157" s="52"/>
    </row>
    <row r="158" spans="1:9">
      <c r="A158" s="52"/>
      <c r="B158" s="52"/>
      <c r="C158" s="52"/>
      <c r="D158" s="52"/>
      <c r="E158" s="52"/>
      <c r="F158" s="52"/>
      <c r="G158" s="52"/>
      <c r="H158" s="52"/>
      <c r="I158" s="52"/>
    </row>
    <row r="159" spans="1:9">
      <c r="A159" s="52"/>
      <c r="B159" s="52"/>
      <c r="C159" s="52"/>
      <c r="D159" s="52"/>
      <c r="E159" s="52"/>
      <c r="F159" s="52"/>
      <c r="G159" s="52"/>
      <c r="H159" s="52"/>
      <c r="I159" s="52"/>
    </row>
    <row r="160" spans="1:9">
      <c r="A160" s="52"/>
      <c r="B160" s="52"/>
      <c r="C160" s="52"/>
      <c r="D160" s="52"/>
      <c r="E160" s="52"/>
      <c r="F160" s="52"/>
      <c r="G160" s="52"/>
      <c r="H160" s="52"/>
      <c r="I160" s="52"/>
    </row>
    <row r="161" spans="1:9">
      <c r="A161" s="52"/>
      <c r="B161" s="52"/>
      <c r="C161" s="52"/>
      <c r="D161" s="52"/>
      <c r="E161" s="52"/>
      <c r="F161" s="52"/>
      <c r="G161" s="52"/>
      <c r="H161" s="52"/>
      <c r="I161" s="52"/>
    </row>
    <row r="162" spans="1:9">
      <c r="A162" s="52"/>
      <c r="B162" s="52"/>
      <c r="C162" s="52"/>
      <c r="D162" s="52"/>
      <c r="E162" s="52"/>
      <c r="F162" s="52"/>
      <c r="G162" s="52"/>
      <c r="H162" s="52"/>
      <c r="I162" s="52"/>
    </row>
    <row r="163" spans="1:9">
      <c r="A163" s="52"/>
      <c r="B163" s="52"/>
      <c r="C163" s="52"/>
      <c r="D163" s="52"/>
      <c r="E163" s="52"/>
      <c r="F163" s="52"/>
      <c r="G163" s="52"/>
      <c r="H163" s="52"/>
      <c r="I163" s="52"/>
    </row>
    <row r="164" spans="1:9">
      <c r="A164" s="52"/>
      <c r="B164" s="52"/>
      <c r="C164" s="52"/>
      <c r="D164" s="52"/>
      <c r="E164" s="52"/>
      <c r="F164" s="52"/>
      <c r="G164" s="52"/>
      <c r="H164" s="52"/>
      <c r="I164" s="52"/>
    </row>
    <row r="165" spans="1:9">
      <c r="A165" s="52"/>
      <c r="B165" s="52"/>
      <c r="C165" s="52"/>
      <c r="D165" s="52"/>
      <c r="E165" s="52"/>
      <c r="F165" s="52"/>
      <c r="G165" s="52"/>
      <c r="H165" s="52"/>
      <c r="I165" s="52"/>
    </row>
    <row r="166" spans="1:9">
      <c r="A166" s="52"/>
      <c r="B166" s="52"/>
      <c r="C166" s="52"/>
      <c r="D166" s="52"/>
      <c r="E166" s="52"/>
      <c r="F166" s="52"/>
      <c r="G166" s="52"/>
      <c r="H166" s="52"/>
      <c r="I166" s="52"/>
    </row>
    <row r="167" spans="1:9">
      <c r="A167" s="52"/>
      <c r="B167" s="52"/>
      <c r="C167" s="52"/>
      <c r="D167" s="52"/>
      <c r="E167" s="52"/>
      <c r="F167" s="52"/>
      <c r="G167" s="52"/>
      <c r="H167" s="52"/>
      <c r="I167" s="52"/>
    </row>
    <row r="168" spans="1:9">
      <c r="A168" s="52"/>
      <c r="B168" s="52"/>
      <c r="C168" s="52"/>
      <c r="D168" s="52"/>
      <c r="E168" s="52"/>
      <c r="F168" s="52"/>
      <c r="G168" s="52"/>
      <c r="H168" s="52"/>
      <c r="I168" s="52"/>
    </row>
    <row r="169" spans="1:9">
      <c r="A169" s="52"/>
      <c r="B169" s="52"/>
      <c r="C169" s="52"/>
      <c r="D169" s="52"/>
      <c r="E169" s="52"/>
      <c r="F169" s="52"/>
      <c r="G169" s="52"/>
      <c r="H169" s="52"/>
      <c r="I169" s="52"/>
    </row>
    <row r="170" spans="1:9">
      <c r="A170" s="52"/>
      <c r="B170" s="52"/>
      <c r="C170" s="52"/>
      <c r="D170" s="52"/>
      <c r="E170" s="52"/>
      <c r="F170" s="52"/>
      <c r="G170" s="52"/>
      <c r="H170" s="52"/>
      <c r="I170" s="52"/>
    </row>
    <row r="171" spans="1:9">
      <c r="A171" s="52"/>
      <c r="B171" s="52"/>
      <c r="C171" s="52"/>
      <c r="D171" s="52"/>
      <c r="E171" s="52"/>
      <c r="F171" s="52"/>
      <c r="G171" s="52"/>
      <c r="H171" s="52"/>
      <c r="I171" s="52"/>
    </row>
    <row r="172" spans="1:9">
      <c r="A172" s="52"/>
      <c r="B172" s="52"/>
      <c r="C172" s="52"/>
      <c r="D172" s="52"/>
      <c r="E172" s="52"/>
      <c r="F172" s="52"/>
      <c r="G172" s="52"/>
      <c r="H172" s="52"/>
      <c r="I172" s="52"/>
    </row>
    <row r="173" spans="1:9">
      <c r="A173" s="52"/>
      <c r="B173" s="52"/>
      <c r="C173" s="52"/>
      <c r="D173" s="52"/>
      <c r="E173" s="52"/>
      <c r="F173" s="52"/>
      <c r="G173" s="52"/>
      <c r="H173" s="52"/>
      <c r="I173" s="52"/>
    </row>
    <row r="174" spans="1:9">
      <c r="A174" s="52"/>
      <c r="B174" s="52"/>
      <c r="C174" s="52"/>
      <c r="D174" s="52"/>
      <c r="E174" s="52"/>
      <c r="F174" s="52"/>
      <c r="G174" s="52"/>
      <c r="H174" s="52"/>
      <c r="I174" s="52"/>
    </row>
    <row r="175" spans="1:9">
      <c r="A175" s="52"/>
      <c r="B175" s="52"/>
      <c r="C175" s="52"/>
      <c r="D175" s="52"/>
      <c r="E175" s="52"/>
      <c r="F175" s="52"/>
      <c r="G175" s="52"/>
      <c r="H175" s="52"/>
      <c r="I175" s="52"/>
    </row>
    <row r="176" spans="1:9">
      <c r="A176" s="52"/>
      <c r="B176" s="52"/>
      <c r="C176" s="52"/>
      <c r="D176" s="52"/>
      <c r="E176" s="52"/>
      <c r="F176" s="52"/>
      <c r="G176" s="52"/>
      <c r="H176" s="52"/>
      <c r="I176" s="52"/>
    </row>
    <row r="177" spans="1:9">
      <c r="A177" s="52"/>
      <c r="B177" s="52"/>
      <c r="C177" s="52"/>
      <c r="D177" s="52"/>
      <c r="E177" s="52"/>
      <c r="F177" s="52"/>
      <c r="G177" s="52"/>
      <c r="H177" s="52"/>
      <c r="I177" s="52"/>
    </row>
    <row r="178" spans="1:9">
      <c r="A178" s="52"/>
      <c r="B178" s="52"/>
      <c r="C178" s="52"/>
      <c r="D178" s="52"/>
      <c r="E178" s="52"/>
      <c r="F178" s="52"/>
      <c r="G178" s="52"/>
      <c r="H178" s="52"/>
      <c r="I178" s="52"/>
    </row>
    <row r="179" spans="1:9">
      <c r="A179" s="52"/>
      <c r="B179" s="52"/>
      <c r="C179" s="52"/>
      <c r="D179" s="52"/>
      <c r="E179" s="52"/>
      <c r="F179" s="52"/>
      <c r="G179" s="52"/>
      <c r="H179" s="52"/>
      <c r="I179" s="52"/>
    </row>
    <row r="180" spans="1:9">
      <c r="A180" s="52"/>
      <c r="B180" s="52"/>
      <c r="C180" s="52"/>
      <c r="D180" s="52"/>
      <c r="E180" s="52"/>
      <c r="F180" s="52"/>
      <c r="G180" s="52"/>
      <c r="H180" s="52"/>
      <c r="I180" s="52"/>
    </row>
    <row r="181" spans="1:9">
      <c r="A181" s="52"/>
      <c r="B181" s="52"/>
      <c r="C181" s="52"/>
      <c r="D181" s="52"/>
      <c r="E181" s="52"/>
      <c r="F181" s="52"/>
      <c r="G181" s="52"/>
      <c r="H181" s="52"/>
      <c r="I181" s="52"/>
    </row>
    <row r="182" spans="1:9">
      <c r="A182" s="52"/>
      <c r="B182" s="52"/>
      <c r="C182" s="52"/>
      <c r="D182" s="52"/>
      <c r="E182" s="52"/>
      <c r="F182" s="52"/>
      <c r="G182" s="52"/>
      <c r="H182" s="52"/>
      <c r="I182" s="52"/>
    </row>
    <row r="183" spans="1:9">
      <c r="A183" s="52"/>
      <c r="B183" s="52"/>
      <c r="C183" s="52"/>
      <c r="D183" s="52"/>
      <c r="E183" s="52"/>
      <c r="F183" s="52"/>
      <c r="G183" s="52"/>
      <c r="H183" s="52"/>
      <c r="I183" s="52"/>
    </row>
    <row r="184" spans="1:9">
      <c r="A184" s="52"/>
      <c r="B184" s="52"/>
      <c r="C184" s="52"/>
      <c r="D184" s="52"/>
      <c r="E184" s="52"/>
      <c r="F184" s="52"/>
      <c r="G184" s="52"/>
      <c r="H184" s="52"/>
      <c r="I184" s="52"/>
    </row>
    <row r="185" spans="1:9">
      <c r="A185" s="52"/>
      <c r="B185" s="52"/>
      <c r="C185" s="52"/>
      <c r="D185" s="52"/>
      <c r="E185" s="52"/>
      <c r="F185" s="52"/>
      <c r="G185" s="52"/>
      <c r="H185" s="52"/>
      <c r="I185" s="52"/>
    </row>
    <row r="186" spans="1:9">
      <c r="A186" s="52"/>
      <c r="B186" s="52"/>
      <c r="C186" s="52"/>
      <c r="D186" s="52"/>
      <c r="E186" s="52"/>
      <c r="F186" s="52"/>
      <c r="G186" s="52"/>
      <c r="H186" s="52"/>
      <c r="I186" s="52"/>
    </row>
    <row r="187" spans="1:9">
      <c r="A187" s="52"/>
      <c r="B187" s="52"/>
      <c r="C187" s="52"/>
      <c r="D187" s="52"/>
      <c r="E187" s="52"/>
      <c r="F187" s="52"/>
      <c r="G187" s="52"/>
      <c r="H187" s="52"/>
      <c r="I187" s="52"/>
    </row>
    <row r="188" spans="1:9">
      <c r="A188" s="52"/>
      <c r="B188" s="52"/>
      <c r="C188" s="52"/>
      <c r="D188" s="52"/>
      <c r="E188" s="52"/>
      <c r="F188" s="52"/>
      <c r="G188" s="52"/>
      <c r="H188" s="52"/>
      <c r="I188" s="52"/>
    </row>
    <row r="189" spans="1:9">
      <c r="A189" s="52"/>
      <c r="B189" s="52"/>
      <c r="C189" s="52"/>
      <c r="D189" s="52"/>
      <c r="E189" s="52"/>
      <c r="F189" s="52"/>
      <c r="G189" s="52"/>
      <c r="H189" s="52"/>
      <c r="I189" s="52"/>
    </row>
    <row r="190" spans="1:9">
      <c r="A190" s="52"/>
      <c r="B190" s="52"/>
      <c r="C190" s="52"/>
      <c r="D190" s="52"/>
      <c r="E190" s="52"/>
      <c r="F190" s="52"/>
      <c r="G190" s="52"/>
      <c r="H190" s="52"/>
      <c r="I190" s="52"/>
    </row>
    <row r="191" spans="1:9">
      <c r="A191" s="52"/>
      <c r="B191" s="52"/>
      <c r="C191" s="52"/>
      <c r="D191" s="52"/>
      <c r="E191" s="52"/>
      <c r="F191" s="52"/>
      <c r="G191" s="52"/>
      <c r="H191" s="52"/>
      <c r="I191" s="52"/>
    </row>
    <row r="192" spans="1:9">
      <c r="A192" s="52"/>
      <c r="B192" s="52"/>
      <c r="C192" s="52"/>
      <c r="D192" s="52"/>
      <c r="E192" s="52"/>
      <c r="F192" s="52"/>
      <c r="G192" s="52"/>
      <c r="H192" s="52"/>
      <c r="I192" s="52"/>
    </row>
    <row r="193" spans="1:9">
      <c r="A193" s="52"/>
      <c r="B193" s="52"/>
      <c r="C193" s="52"/>
      <c r="D193" s="52"/>
      <c r="E193" s="52"/>
      <c r="F193" s="52"/>
      <c r="G193" s="52"/>
      <c r="H193" s="52"/>
      <c r="I193" s="52"/>
    </row>
    <row r="194" spans="1:9">
      <c r="A194" s="52"/>
      <c r="B194" s="52"/>
      <c r="C194" s="52"/>
      <c r="D194" s="52"/>
      <c r="E194" s="52"/>
      <c r="F194" s="52"/>
      <c r="G194" s="52"/>
      <c r="H194" s="52"/>
      <c r="I194" s="52"/>
    </row>
    <row r="195" spans="1:9">
      <c r="A195" s="52"/>
      <c r="B195" s="52"/>
      <c r="C195" s="52"/>
      <c r="D195" s="52"/>
      <c r="E195" s="52"/>
      <c r="F195" s="52"/>
      <c r="G195" s="52"/>
      <c r="H195" s="52"/>
      <c r="I195" s="52"/>
    </row>
    <row r="196" spans="1:9">
      <c r="A196" s="52"/>
      <c r="B196" s="52"/>
      <c r="C196" s="52"/>
      <c r="D196" s="52"/>
      <c r="E196" s="52"/>
      <c r="F196" s="52"/>
      <c r="G196" s="52"/>
      <c r="H196" s="52"/>
      <c r="I196" s="52"/>
    </row>
    <row r="197" spans="1:9">
      <c r="A197" s="52"/>
      <c r="B197" s="52"/>
      <c r="C197" s="52"/>
      <c r="D197" s="52"/>
      <c r="E197" s="52"/>
      <c r="F197" s="52"/>
      <c r="G197" s="52"/>
      <c r="H197" s="52"/>
      <c r="I197" s="52"/>
    </row>
    <row r="198" spans="1:9">
      <c r="A198" s="52"/>
      <c r="B198" s="52"/>
      <c r="C198" s="52"/>
      <c r="D198" s="52"/>
      <c r="E198" s="52"/>
      <c r="F198" s="52"/>
      <c r="G198" s="52"/>
      <c r="H198" s="52"/>
      <c r="I198" s="52"/>
    </row>
    <row r="199" spans="1:9">
      <c r="A199" s="52"/>
      <c r="B199" s="52"/>
      <c r="C199" s="52"/>
      <c r="D199" s="52"/>
      <c r="E199" s="52"/>
      <c r="F199" s="52"/>
      <c r="G199" s="52"/>
      <c r="H199" s="52"/>
      <c r="I199" s="52"/>
    </row>
    <row r="200" spans="1:9">
      <c r="A200" s="52"/>
      <c r="B200" s="52"/>
      <c r="C200" s="52"/>
      <c r="D200" s="52"/>
      <c r="E200" s="52"/>
      <c r="F200" s="52"/>
      <c r="G200" s="52"/>
      <c r="H200" s="52"/>
      <c r="I200" s="52"/>
    </row>
    <row r="201" spans="1:9">
      <c r="A201" s="52"/>
      <c r="B201" s="52"/>
      <c r="C201" s="52"/>
      <c r="D201" s="52"/>
      <c r="E201" s="52"/>
      <c r="F201" s="52"/>
      <c r="G201" s="52"/>
      <c r="H201" s="52"/>
      <c r="I201" s="52"/>
    </row>
    <row r="202" spans="1:9">
      <c r="A202" s="52"/>
      <c r="B202" s="52"/>
      <c r="C202" s="52"/>
      <c r="D202" s="52"/>
      <c r="E202" s="52"/>
      <c r="F202" s="52"/>
      <c r="G202" s="52"/>
      <c r="H202" s="52"/>
      <c r="I202" s="52"/>
    </row>
    <row r="203" spans="1:9">
      <c r="A203" s="52"/>
      <c r="B203" s="52"/>
      <c r="C203" s="52"/>
      <c r="D203" s="52"/>
      <c r="E203" s="52"/>
      <c r="F203" s="52"/>
      <c r="G203" s="52"/>
      <c r="H203" s="52"/>
      <c r="I203" s="52"/>
    </row>
    <row r="204" spans="1:9">
      <c r="A204" s="52"/>
      <c r="B204" s="52"/>
      <c r="C204" s="52"/>
      <c r="D204" s="52"/>
      <c r="E204" s="52"/>
      <c r="F204" s="52"/>
      <c r="G204" s="52"/>
      <c r="H204" s="52"/>
      <c r="I204" s="52"/>
    </row>
    <row r="205" spans="1:9">
      <c r="A205" s="52"/>
      <c r="B205" s="52"/>
      <c r="C205" s="52"/>
      <c r="D205" s="52"/>
      <c r="E205" s="52"/>
      <c r="F205" s="52"/>
      <c r="G205" s="52"/>
      <c r="H205" s="52"/>
      <c r="I205" s="52"/>
    </row>
    <row r="206" spans="1:9">
      <c r="A206" s="52"/>
      <c r="B206" s="52"/>
      <c r="C206" s="52"/>
      <c r="D206" s="52"/>
      <c r="E206" s="52"/>
      <c r="F206" s="52"/>
      <c r="G206" s="52"/>
      <c r="H206" s="52"/>
      <c r="I206" s="52"/>
    </row>
    <row r="207" spans="1:9">
      <c r="A207" s="52"/>
      <c r="B207" s="52"/>
      <c r="C207" s="52"/>
      <c r="D207" s="52"/>
      <c r="E207" s="52"/>
      <c r="F207" s="52"/>
      <c r="G207" s="52"/>
      <c r="H207" s="52"/>
      <c r="I207" s="52"/>
    </row>
    <row r="208" spans="1:9">
      <c r="A208" s="52"/>
      <c r="B208" s="52"/>
      <c r="C208" s="52"/>
      <c r="D208" s="52"/>
      <c r="E208" s="52"/>
      <c r="F208" s="52"/>
      <c r="G208" s="52"/>
      <c r="H208" s="52"/>
      <c r="I208" s="52"/>
    </row>
    <row r="209" spans="1:9">
      <c r="A209" s="52"/>
      <c r="B209" s="52"/>
      <c r="C209" s="52"/>
      <c r="D209" s="52"/>
      <c r="E209" s="52"/>
      <c r="F209" s="52"/>
      <c r="G209" s="52"/>
      <c r="H209" s="52"/>
      <c r="I209" s="52"/>
    </row>
    <row r="210" spans="1:9">
      <c r="A210" s="52"/>
      <c r="B210" s="52"/>
      <c r="C210" s="52"/>
      <c r="D210" s="52"/>
      <c r="E210" s="52"/>
      <c r="F210" s="52"/>
      <c r="G210" s="52"/>
      <c r="H210" s="52"/>
      <c r="I210" s="52"/>
    </row>
    <row r="211" spans="1:9">
      <c r="A211" s="52"/>
      <c r="B211" s="52"/>
      <c r="C211" s="52"/>
      <c r="D211" s="52"/>
      <c r="E211" s="52"/>
      <c r="F211" s="52"/>
      <c r="G211" s="52"/>
      <c r="H211" s="52"/>
      <c r="I211" s="52"/>
    </row>
    <row r="212" spans="1:9">
      <c r="A212" s="52"/>
      <c r="B212" s="52"/>
      <c r="C212" s="52"/>
      <c r="D212" s="52"/>
      <c r="E212" s="52"/>
      <c r="F212" s="52"/>
      <c r="G212" s="52"/>
      <c r="H212" s="52"/>
      <c r="I212" s="52"/>
    </row>
    <row r="213" spans="1:9">
      <c r="A213" s="52"/>
      <c r="B213" s="52"/>
      <c r="C213" s="52"/>
      <c r="D213" s="52"/>
      <c r="E213" s="52"/>
      <c r="F213" s="52"/>
      <c r="G213" s="52"/>
      <c r="H213" s="52"/>
      <c r="I213" s="52"/>
    </row>
    <row r="214" spans="1:9">
      <c r="A214" s="52"/>
      <c r="B214" s="52"/>
      <c r="C214" s="52"/>
      <c r="D214" s="52"/>
      <c r="E214" s="52"/>
      <c r="F214" s="52"/>
      <c r="G214" s="52"/>
      <c r="H214" s="52"/>
      <c r="I214" s="52"/>
    </row>
    <row r="215" spans="1:9">
      <c r="A215" s="52"/>
      <c r="B215" s="52"/>
      <c r="C215" s="52"/>
      <c r="D215" s="52"/>
      <c r="E215" s="52"/>
      <c r="F215" s="52"/>
      <c r="G215" s="52"/>
      <c r="H215" s="52"/>
      <c r="I215" s="52"/>
    </row>
    <row r="216" spans="1:9">
      <c r="A216" s="52"/>
      <c r="B216" s="52"/>
      <c r="C216" s="52"/>
      <c r="D216" s="52"/>
      <c r="E216" s="52"/>
      <c r="F216" s="52"/>
      <c r="G216" s="52"/>
      <c r="H216" s="52"/>
      <c r="I216" s="52"/>
    </row>
    <row r="217" spans="1:9">
      <c r="A217" s="52"/>
      <c r="B217" s="52"/>
      <c r="C217" s="52"/>
      <c r="D217" s="52"/>
      <c r="E217" s="52"/>
      <c r="F217" s="52"/>
      <c r="G217" s="52"/>
      <c r="H217" s="52"/>
      <c r="I217" s="52"/>
    </row>
    <row r="218" spans="1:9">
      <c r="A218" s="52"/>
      <c r="B218" s="52"/>
      <c r="C218" s="52"/>
      <c r="D218" s="52"/>
      <c r="E218" s="52"/>
      <c r="F218" s="52"/>
      <c r="G218" s="52"/>
      <c r="H218" s="52"/>
      <c r="I218" s="52"/>
    </row>
    <row r="219" spans="1:9">
      <c r="A219" s="52"/>
      <c r="B219" s="52"/>
      <c r="C219" s="52"/>
      <c r="D219" s="52"/>
      <c r="E219" s="52"/>
      <c r="F219" s="52"/>
      <c r="G219" s="52"/>
      <c r="H219" s="52"/>
      <c r="I219" s="52"/>
    </row>
    <row r="220" spans="1:9">
      <c r="A220" s="52"/>
      <c r="B220" s="52"/>
      <c r="C220" s="52"/>
      <c r="D220" s="52"/>
      <c r="E220" s="52"/>
      <c r="F220" s="52"/>
      <c r="G220" s="52"/>
      <c r="H220" s="52"/>
      <c r="I220" s="52"/>
    </row>
    <row r="221" spans="1:9">
      <c r="A221" s="52"/>
      <c r="B221" s="52"/>
      <c r="C221" s="52"/>
      <c r="D221" s="52"/>
      <c r="E221" s="52"/>
      <c r="F221" s="52"/>
      <c r="G221" s="52"/>
      <c r="H221" s="52"/>
      <c r="I221" s="52"/>
    </row>
    <row r="222" spans="1:9">
      <c r="A222" s="52"/>
      <c r="B222" s="52"/>
      <c r="C222" s="52"/>
      <c r="D222" s="52"/>
      <c r="E222" s="52"/>
      <c r="F222" s="52"/>
      <c r="G222" s="52"/>
      <c r="H222" s="52"/>
      <c r="I222" s="52"/>
    </row>
    <row r="223" spans="1:9">
      <c r="A223" s="52"/>
      <c r="B223" s="52"/>
      <c r="C223" s="52"/>
      <c r="D223" s="52"/>
      <c r="E223" s="52"/>
      <c r="F223" s="52"/>
      <c r="G223" s="52"/>
      <c r="H223" s="52"/>
      <c r="I223" s="52"/>
    </row>
    <row r="224" spans="1:9">
      <c r="A224" s="52"/>
      <c r="B224" s="52"/>
      <c r="C224" s="52"/>
      <c r="D224" s="52"/>
      <c r="E224" s="52"/>
      <c r="F224" s="52"/>
      <c r="G224" s="52"/>
      <c r="H224" s="52"/>
      <c r="I224" s="52"/>
    </row>
    <row r="225" spans="1:9">
      <c r="A225" s="52"/>
      <c r="B225" s="52"/>
      <c r="C225" s="52"/>
      <c r="D225" s="52"/>
      <c r="E225" s="52"/>
      <c r="F225" s="52"/>
      <c r="G225" s="52"/>
      <c r="H225" s="52"/>
      <c r="I225" s="52"/>
    </row>
    <row r="226" spans="1:9">
      <c r="A226" s="52"/>
      <c r="B226" s="52"/>
      <c r="C226" s="52"/>
      <c r="D226" s="52"/>
      <c r="E226" s="52"/>
      <c r="F226" s="52"/>
      <c r="G226" s="52"/>
      <c r="H226" s="52"/>
      <c r="I226" s="52"/>
    </row>
    <row r="227" spans="1:9">
      <c r="A227" s="52"/>
      <c r="B227" s="52"/>
      <c r="C227" s="52"/>
      <c r="D227" s="52"/>
      <c r="E227" s="52"/>
      <c r="F227" s="52"/>
      <c r="G227" s="52"/>
      <c r="H227" s="52"/>
      <c r="I227" s="52"/>
    </row>
    <row r="228" spans="1:9">
      <c r="A228" s="52"/>
      <c r="B228" s="52"/>
      <c r="C228" s="52"/>
      <c r="D228" s="52"/>
      <c r="E228" s="52"/>
      <c r="F228" s="52"/>
      <c r="G228" s="52"/>
      <c r="H228" s="52"/>
      <c r="I228" s="52"/>
    </row>
    <row r="229" spans="1:9">
      <c r="A229" s="52"/>
      <c r="B229" s="52"/>
      <c r="C229" s="52"/>
      <c r="D229" s="52"/>
      <c r="E229" s="52"/>
      <c r="F229" s="52"/>
      <c r="G229" s="52"/>
      <c r="H229" s="52"/>
      <c r="I229" s="52"/>
    </row>
    <row r="230" spans="1:9">
      <c r="A230" s="52"/>
      <c r="B230" s="52"/>
      <c r="C230" s="52"/>
      <c r="D230" s="52"/>
      <c r="E230" s="52"/>
      <c r="F230" s="52"/>
      <c r="G230" s="52"/>
      <c r="H230" s="52"/>
      <c r="I230" s="52"/>
    </row>
    <row r="231" spans="1:9">
      <c r="A231" s="52"/>
      <c r="B231" s="52"/>
      <c r="C231" s="52"/>
      <c r="D231" s="52"/>
      <c r="E231" s="52"/>
      <c r="F231" s="52"/>
      <c r="G231" s="52"/>
      <c r="H231" s="52"/>
      <c r="I231" s="52"/>
    </row>
    <row r="232" spans="1:9">
      <c r="A232" s="52"/>
      <c r="B232" s="52"/>
      <c r="C232" s="52"/>
      <c r="D232" s="52"/>
      <c r="E232" s="52"/>
      <c r="F232" s="52"/>
      <c r="G232" s="52"/>
      <c r="H232" s="52"/>
      <c r="I232" s="52"/>
    </row>
    <row r="233" spans="1:9">
      <c r="A233" s="52"/>
      <c r="B233" s="52"/>
      <c r="C233" s="52"/>
      <c r="D233" s="52"/>
      <c r="E233" s="52"/>
      <c r="F233" s="52"/>
      <c r="G233" s="52"/>
      <c r="H233" s="52"/>
      <c r="I233" s="52"/>
    </row>
    <row r="234" spans="1:9">
      <c r="A234" s="52"/>
      <c r="B234" s="52"/>
      <c r="C234" s="52"/>
      <c r="D234" s="52"/>
      <c r="E234" s="52"/>
      <c r="F234" s="52"/>
      <c r="G234" s="52"/>
      <c r="H234" s="52"/>
      <c r="I234" s="52"/>
    </row>
    <row r="235" spans="1:9">
      <c r="A235" s="52"/>
      <c r="B235" s="52"/>
      <c r="C235" s="52"/>
      <c r="D235" s="52"/>
      <c r="E235" s="52"/>
      <c r="F235" s="52"/>
      <c r="G235" s="52"/>
      <c r="H235" s="52"/>
      <c r="I235" s="52"/>
    </row>
    <row r="236" spans="1:9">
      <c r="A236" s="52"/>
      <c r="B236" s="52"/>
      <c r="C236" s="52"/>
      <c r="D236" s="52"/>
      <c r="E236" s="52"/>
      <c r="F236" s="52"/>
      <c r="G236" s="52"/>
      <c r="H236" s="52"/>
      <c r="I236" s="52"/>
    </row>
    <row r="237" spans="1:9">
      <c r="A237" s="52"/>
      <c r="B237" s="52"/>
      <c r="C237" s="52"/>
      <c r="D237" s="52"/>
      <c r="E237" s="52"/>
      <c r="F237" s="52"/>
      <c r="G237" s="52"/>
      <c r="H237" s="52"/>
      <c r="I237" s="52"/>
    </row>
    <row r="238" spans="1:9">
      <c r="A238" s="52"/>
      <c r="B238" s="52"/>
      <c r="C238" s="52"/>
      <c r="D238" s="52"/>
      <c r="E238" s="52"/>
      <c r="F238" s="52"/>
      <c r="G238" s="52"/>
      <c r="H238" s="52"/>
      <c r="I238" s="52"/>
    </row>
    <row r="239" spans="1:9">
      <c r="A239" s="52"/>
      <c r="B239" s="52"/>
      <c r="C239" s="52"/>
      <c r="D239" s="52"/>
      <c r="E239" s="52"/>
      <c r="F239" s="52"/>
      <c r="G239" s="52"/>
      <c r="H239" s="52"/>
      <c r="I239" s="52"/>
    </row>
    <row r="240" spans="1:9">
      <c r="A240" s="52"/>
      <c r="B240" s="52"/>
      <c r="C240" s="52"/>
      <c r="D240" s="52"/>
      <c r="E240" s="52"/>
      <c r="F240" s="52"/>
      <c r="G240" s="52"/>
      <c r="H240" s="52"/>
      <c r="I240" s="52"/>
    </row>
  </sheetData>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3175C-D23C-409D-8242-9C4C4131178E}">
  <sheetPr codeName="Sheet3">
    <pageSetUpPr fitToPage="1"/>
  </sheetPr>
  <dimension ref="A1:T28"/>
  <sheetViews>
    <sheetView showGridLines="0" showRuler="0" showWhiteSpace="0" zoomScaleNormal="100" workbookViewId="0">
      <selection activeCell="C29" sqref="C29"/>
    </sheetView>
  </sheetViews>
  <sheetFormatPr defaultColWidth="4.7109375" defaultRowHeight="14.45"/>
  <cols>
    <col min="1" max="1" width="16.5703125" style="2" customWidth="1"/>
    <col min="2" max="2" width="21.5703125" style="21" customWidth="1"/>
    <col min="3" max="3" width="41.5703125" style="2" customWidth="1"/>
    <col min="4" max="4" width="51.42578125" style="2" customWidth="1"/>
    <col min="5" max="20" width="3.85546875" style="2" customWidth="1"/>
    <col min="21" max="16384" width="4.7109375" style="2"/>
  </cols>
  <sheetData>
    <row r="1" spans="1:20" s="1" customFormat="1" ht="20.100000000000001">
      <c r="A1" s="56" t="s">
        <v>0</v>
      </c>
      <c r="E1" s="288"/>
      <c r="F1" s="1" t="s">
        <v>1</v>
      </c>
      <c r="I1" s="59"/>
      <c r="J1" s="61" t="s">
        <v>2</v>
      </c>
      <c r="N1" s="60"/>
      <c r="O1" s="61" t="s">
        <v>3</v>
      </c>
      <c r="T1" s="17"/>
    </row>
    <row r="2" spans="1:20" s="1" customFormat="1" ht="18">
      <c r="A2" s="17"/>
      <c r="E2" s="17"/>
      <c r="F2" s="17"/>
      <c r="G2" s="17"/>
      <c r="H2" s="17"/>
      <c r="I2" s="17"/>
      <c r="J2" s="17"/>
      <c r="K2" s="17"/>
      <c r="L2" s="17"/>
      <c r="M2" s="17"/>
      <c r="N2" s="17"/>
      <c r="O2" s="17"/>
      <c r="P2" s="17"/>
      <c r="Q2" s="17"/>
      <c r="R2" s="17"/>
      <c r="S2" s="17"/>
      <c r="T2" s="17"/>
    </row>
    <row r="3" spans="1:20" s="51" customFormat="1" ht="12">
      <c r="A3" s="322" t="s">
        <v>4</v>
      </c>
      <c r="B3" s="322"/>
      <c r="C3" s="322"/>
      <c r="D3" s="322"/>
      <c r="E3" s="322"/>
      <c r="F3" s="322"/>
      <c r="G3" s="322"/>
      <c r="H3" s="322"/>
      <c r="I3" s="322"/>
      <c r="J3" s="322"/>
      <c r="K3" s="322"/>
      <c r="L3" s="322"/>
      <c r="M3" s="322"/>
      <c r="N3" s="322"/>
      <c r="O3" s="322"/>
      <c r="P3" s="322"/>
      <c r="Q3" s="322"/>
      <c r="R3" s="322"/>
      <c r="S3" s="322"/>
      <c r="T3" s="322"/>
    </row>
    <row r="4" spans="1:20" s="1" customFormat="1" ht="19.5" customHeight="1">
      <c r="A4" s="323" t="s">
        <v>5</v>
      </c>
      <c r="B4" s="323"/>
      <c r="C4" s="323"/>
      <c r="D4" s="323"/>
      <c r="E4" s="323"/>
      <c r="F4" s="323"/>
      <c r="G4" s="323"/>
      <c r="H4" s="323"/>
      <c r="I4" s="323"/>
      <c r="J4" s="323"/>
      <c r="K4" s="323"/>
      <c r="L4" s="323"/>
      <c r="M4" s="323"/>
      <c r="N4" s="323"/>
      <c r="O4" s="323"/>
      <c r="P4" s="323"/>
      <c r="Q4" s="323"/>
      <c r="R4" s="323"/>
      <c r="S4" s="323"/>
      <c r="T4" s="323"/>
    </row>
    <row r="5" spans="1:20">
      <c r="A5" s="317" t="s">
        <v>6</v>
      </c>
      <c r="B5" s="319" t="s">
        <v>7</v>
      </c>
      <c r="C5" s="319" t="s">
        <v>8</v>
      </c>
      <c r="D5" s="317" t="s">
        <v>9</v>
      </c>
      <c r="E5" s="319" t="s">
        <v>10</v>
      </c>
      <c r="F5" s="319"/>
      <c r="G5" s="319"/>
      <c r="H5" s="319"/>
      <c r="I5" s="319" t="s">
        <v>11</v>
      </c>
      <c r="J5" s="319"/>
      <c r="K5" s="319"/>
      <c r="L5" s="319"/>
      <c r="M5" s="319" t="s">
        <v>12</v>
      </c>
      <c r="N5" s="319"/>
      <c r="O5" s="319"/>
      <c r="P5" s="319"/>
      <c r="Q5" s="319" t="s">
        <v>13</v>
      </c>
      <c r="R5" s="319"/>
      <c r="S5" s="319"/>
      <c r="T5" s="319"/>
    </row>
    <row r="6" spans="1:20">
      <c r="A6" s="318"/>
      <c r="B6" s="317"/>
      <c r="C6" s="317"/>
      <c r="D6" s="324"/>
      <c r="E6" s="244" t="s">
        <v>14</v>
      </c>
      <c r="F6" s="244" t="s">
        <v>15</v>
      </c>
      <c r="G6" s="244" t="s">
        <v>16</v>
      </c>
      <c r="H6" s="244" t="s">
        <v>17</v>
      </c>
      <c r="I6" s="244" t="s">
        <v>14</v>
      </c>
      <c r="J6" s="244" t="s">
        <v>15</v>
      </c>
      <c r="K6" s="244" t="s">
        <v>16</v>
      </c>
      <c r="L6" s="244" t="s">
        <v>17</v>
      </c>
      <c r="M6" s="244" t="s">
        <v>14</v>
      </c>
      <c r="N6" s="244" t="s">
        <v>15</v>
      </c>
      <c r="O6" s="244" t="s">
        <v>16</v>
      </c>
      <c r="P6" s="244" t="s">
        <v>17</v>
      </c>
      <c r="Q6" s="244" t="s">
        <v>14</v>
      </c>
      <c r="R6" s="244" t="s">
        <v>15</v>
      </c>
      <c r="S6" s="244" t="s">
        <v>16</v>
      </c>
      <c r="T6" s="244" t="s">
        <v>17</v>
      </c>
    </row>
    <row r="7" spans="1:20" ht="21.75" customHeight="1">
      <c r="A7" s="315" t="s">
        <v>18</v>
      </c>
      <c r="B7" s="308" t="s">
        <v>19</v>
      </c>
      <c r="C7" s="320" t="s">
        <v>20</v>
      </c>
      <c r="D7" s="249" t="s">
        <v>21</v>
      </c>
      <c r="E7" s="247"/>
      <c r="F7" s="288"/>
      <c r="G7" s="248" t="s">
        <v>22</v>
      </c>
      <c r="H7" s="247"/>
      <c r="I7" s="247"/>
      <c r="J7" s="247"/>
      <c r="K7" s="59" t="s">
        <v>23</v>
      </c>
      <c r="L7" s="247"/>
      <c r="M7" s="247"/>
      <c r="N7" s="247"/>
      <c r="O7" s="247"/>
      <c r="P7" s="247"/>
      <c r="Q7" s="247"/>
      <c r="R7" s="247"/>
      <c r="S7" s="247"/>
      <c r="T7" s="247"/>
    </row>
    <row r="8" spans="1:20" ht="21.75" customHeight="1">
      <c r="A8" s="315"/>
      <c r="B8" s="308"/>
      <c r="C8" s="321"/>
      <c r="D8" s="249" t="s">
        <v>24</v>
      </c>
      <c r="E8" s="247"/>
      <c r="F8" s="288"/>
      <c r="G8" s="288"/>
      <c r="H8" s="247"/>
      <c r="I8" s="247"/>
      <c r="J8" s="247"/>
      <c r="K8" s="247"/>
      <c r="L8" s="247"/>
      <c r="M8" s="247"/>
      <c r="N8" s="247"/>
      <c r="O8" s="247"/>
      <c r="P8" s="247"/>
      <c r="Q8" s="247"/>
      <c r="R8" s="247"/>
      <c r="S8" s="247"/>
      <c r="T8" s="247"/>
    </row>
    <row r="9" spans="1:20" ht="21.75" customHeight="1">
      <c r="A9" s="315"/>
      <c r="B9" s="308"/>
      <c r="C9" s="312" t="s">
        <v>25</v>
      </c>
      <c r="D9" s="249" t="s">
        <v>26</v>
      </c>
      <c r="E9" s="247"/>
      <c r="F9" s="247"/>
      <c r="G9" s="248" t="s">
        <v>27</v>
      </c>
      <c r="H9" s="247"/>
      <c r="I9" s="247"/>
      <c r="J9" s="247"/>
      <c r="K9" s="248" t="s">
        <v>28</v>
      </c>
      <c r="L9" s="247"/>
      <c r="M9" s="247"/>
      <c r="N9" s="247"/>
      <c r="O9" s="247"/>
      <c r="P9" s="247"/>
      <c r="Q9" s="247"/>
      <c r="R9" s="247"/>
      <c r="S9" s="247"/>
      <c r="T9" s="247"/>
    </row>
    <row r="10" spans="1:20" ht="21.75" customHeight="1">
      <c r="A10" s="315"/>
      <c r="B10" s="308"/>
      <c r="C10" s="313"/>
      <c r="D10" s="249" t="s">
        <v>29</v>
      </c>
      <c r="E10" s="247"/>
      <c r="F10" s="247"/>
      <c r="G10" s="248"/>
      <c r="H10" s="247"/>
      <c r="I10" s="247"/>
      <c r="J10" s="247"/>
      <c r="K10" s="247"/>
      <c r="L10" s="247"/>
      <c r="M10" s="247"/>
      <c r="N10" s="247"/>
      <c r="O10" s="247"/>
      <c r="P10" s="247"/>
      <c r="Q10" s="247"/>
      <c r="R10" s="247"/>
      <c r="S10" s="247"/>
      <c r="T10" s="247"/>
    </row>
    <row r="11" spans="1:20" ht="21.75" customHeight="1">
      <c r="A11" s="315"/>
      <c r="B11" s="308"/>
      <c r="C11" s="313"/>
      <c r="D11" s="246" t="s">
        <v>30</v>
      </c>
      <c r="E11" s="247"/>
      <c r="F11" s="247"/>
      <c r="G11" s="288"/>
      <c r="H11" s="247"/>
      <c r="I11" s="247"/>
      <c r="J11" s="247"/>
      <c r="K11" s="247"/>
      <c r="L11" s="247"/>
      <c r="M11" s="247"/>
      <c r="N11" s="247"/>
      <c r="O11" s="247"/>
      <c r="P11" s="247"/>
      <c r="Q11" s="247"/>
      <c r="R11" s="247"/>
      <c r="S11" s="247"/>
      <c r="T11" s="247"/>
    </row>
    <row r="12" spans="1:20" ht="21.75" customHeight="1">
      <c r="A12" s="315"/>
      <c r="B12" s="308"/>
      <c r="C12" s="300"/>
      <c r="D12" s="246"/>
      <c r="E12" s="247"/>
      <c r="F12" s="247"/>
      <c r="G12" s="247"/>
      <c r="H12" s="247"/>
      <c r="I12" s="247"/>
      <c r="J12" s="247"/>
      <c r="K12" s="247"/>
      <c r="L12" s="247"/>
      <c r="M12" s="247"/>
      <c r="N12" s="247"/>
      <c r="O12" s="247"/>
      <c r="P12" s="247"/>
      <c r="Q12" s="247"/>
      <c r="R12" s="247"/>
      <c r="S12" s="247"/>
      <c r="T12" s="247"/>
    </row>
    <row r="13" spans="1:20" ht="28.9" customHeight="1">
      <c r="A13" s="315"/>
      <c r="B13" s="314" t="s">
        <v>31</v>
      </c>
      <c r="C13" s="312" t="s">
        <v>32</v>
      </c>
      <c r="D13" s="246"/>
      <c r="E13" s="247"/>
      <c r="F13" s="247"/>
      <c r="G13" s="247"/>
      <c r="H13" s="247"/>
      <c r="I13" s="247"/>
      <c r="J13" s="247"/>
      <c r="K13" s="247"/>
      <c r="L13" s="247"/>
      <c r="M13" s="247"/>
      <c r="N13" s="247"/>
      <c r="O13" s="247"/>
      <c r="P13" s="247"/>
      <c r="Q13" s="247"/>
      <c r="R13" s="247"/>
      <c r="S13" s="247"/>
      <c r="T13" s="247"/>
    </row>
    <row r="14" spans="1:20" ht="28.9" customHeight="1">
      <c r="A14" s="315"/>
      <c r="B14" s="310"/>
      <c r="C14" s="313"/>
      <c r="D14" s="246"/>
      <c r="E14" s="247"/>
      <c r="F14" s="247"/>
      <c r="G14" s="247"/>
      <c r="H14" s="247"/>
      <c r="I14" s="247"/>
      <c r="J14" s="247"/>
      <c r="K14" s="247"/>
      <c r="L14" s="247"/>
      <c r="M14" s="247"/>
      <c r="N14" s="247"/>
      <c r="O14" s="247"/>
      <c r="P14" s="247"/>
      <c r="Q14" s="247"/>
      <c r="R14" s="247"/>
      <c r="S14" s="247"/>
      <c r="T14" s="247"/>
    </row>
    <row r="15" spans="1:20" ht="28.9" customHeight="1">
      <c r="A15" s="315"/>
      <c r="B15" s="310"/>
      <c r="C15" s="313"/>
      <c r="D15" s="246"/>
      <c r="E15" s="247"/>
      <c r="F15" s="247"/>
      <c r="G15" s="247"/>
      <c r="H15" s="247"/>
      <c r="I15" s="247"/>
      <c r="J15" s="247"/>
      <c r="K15" s="247"/>
      <c r="L15" s="247"/>
      <c r="M15" s="247"/>
      <c r="N15" s="247"/>
      <c r="O15" s="247"/>
      <c r="P15" s="247"/>
      <c r="Q15" s="247"/>
      <c r="R15" s="247"/>
      <c r="S15" s="247"/>
      <c r="T15" s="247"/>
    </row>
    <row r="16" spans="1:20" ht="28.9" customHeight="1">
      <c r="A16" s="315"/>
      <c r="B16" s="302"/>
      <c r="C16" s="300"/>
      <c r="D16" s="246"/>
      <c r="E16" s="247"/>
      <c r="F16" s="247"/>
      <c r="G16" s="247"/>
      <c r="H16" s="247"/>
      <c r="I16" s="247"/>
      <c r="J16" s="247"/>
      <c r="K16" s="247"/>
      <c r="L16" s="247"/>
      <c r="M16" s="247"/>
      <c r="N16" s="247"/>
      <c r="O16" s="247"/>
      <c r="P16" s="247"/>
      <c r="Q16" s="247"/>
      <c r="R16" s="247"/>
      <c r="S16" s="247"/>
      <c r="T16" s="247"/>
    </row>
    <row r="17" spans="1:20" ht="45.4" customHeight="1" thickBot="1">
      <c r="A17" s="316"/>
      <c r="B17" s="245" t="s">
        <v>33</v>
      </c>
      <c r="C17" s="250" t="s">
        <v>34</v>
      </c>
      <c r="D17" s="251"/>
      <c r="E17" s="252"/>
      <c r="F17" s="252"/>
      <c r="G17" s="252"/>
      <c r="H17" s="252"/>
      <c r="I17" s="252"/>
      <c r="J17" s="252"/>
      <c r="K17" s="252"/>
      <c r="L17" s="252"/>
      <c r="M17" s="252"/>
      <c r="N17" s="252"/>
      <c r="O17" s="252"/>
      <c r="P17" s="252"/>
      <c r="Q17" s="252"/>
      <c r="R17" s="252"/>
      <c r="S17" s="252"/>
      <c r="T17" s="252"/>
    </row>
    <row r="18" spans="1:20" ht="36" customHeight="1">
      <c r="A18" s="310" t="s">
        <v>35</v>
      </c>
      <c r="B18" s="301" t="s">
        <v>36</v>
      </c>
      <c r="C18" s="299" t="s">
        <v>37</v>
      </c>
      <c r="D18" s="246" t="s">
        <v>38</v>
      </c>
      <c r="E18" s="253"/>
      <c r="F18" s="253"/>
      <c r="G18" s="253"/>
      <c r="H18" s="253"/>
      <c r="I18" s="248"/>
      <c r="J18" s="253"/>
      <c r="K18" s="253"/>
      <c r="L18" s="253"/>
      <c r="M18" s="253"/>
      <c r="N18" s="253"/>
      <c r="O18" s="253"/>
      <c r="P18" s="253"/>
      <c r="Q18" s="253"/>
      <c r="R18" s="253"/>
      <c r="S18" s="253"/>
      <c r="T18" s="253"/>
    </row>
    <row r="19" spans="1:20" ht="36" customHeight="1">
      <c r="A19" s="310"/>
      <c r="B19" s="302"/>
      <c r="C19" s="300"/>
      <c r="D19" s="246"/>
      <c r="E19" s="253"/>
      <c r="F19" s="253"/>
      <c r="G19" s="253"/>
      <c r="H19" s="253"/>
      <c r="I19" s="288"/>
      <c r="J19" s="253"/>
      <c r="K19" s="253"/>
      <c r="L19" s="253"/>
      <c r="M19" s="253"/>
      <c r="N19" s="253"/>
      <c r="O19" s="253"/>
      <c r="P19" s="253"/>
      <c r="Q19" s="253"/>
      <c r="R19" s="253"/>
      <c r="S19" s="253"/>
      <c r="T19" s="253"/>
    </row>
    <row r="20" spans="1:20" ht="21.75" customHeight="1">
      <c r="A20" s="310"/>
      <c r="B20" s="308" t="s">
        <v>39</v>
      </c>
      <c r="C20" s="309" t="s">
        <v>40</v>
      </c>
      <c r="D20" s="246"/>
      <c r="E20" s="247"/>
      <c r="F20" s="247"/>
      <c r="G20" s="247"/>
      <c r="H20" s="247"/>
      <c r="I20" s="247"/>
      <c r="J20" s="247"/>
      <c r="K20" s="247"/>
      <c r="L20" s="247"/>
      <c r="M20" s="247"/>
      <c r="N20" s="247"/>
      <c r="O20" s="247"/>
      <c r="P20" s="247"/>
      <c r="Q20" s="247"/>
      <c r="R20" s="247"/>
      <c r="S20" s="247"/>
      <c r="T20" s="247"/>
    </row>
    <row r="21" spans="1:20" ht="92.25" customHeight="1">
      <c r="A21" s="310"/>
      <c r="B21" s="308"/>
      <c r="C21" s="300"/>
      <c r="D21" s="246"/>
      <c r="E21" s="247"/>
      <c r="F21" s="247"/>
      <c r="G21" s="247"/>
      <c r="H21" s="247"/>
      <c r="I21" s="247"/>
      <c r="J21" s="247"/>
      <c r="K21" s="247"/>
      <c r="L21" s="247"/>
      <c r="M21" s="247"/>
      <c r="N21" s="247"/>
      <c r="O21" s="247"/>
      <c r="P21" s="247"/>
      <c r="Q21" s="247"/>
      <c r="R21" s="247"/>
      <c r="S21" s="247"/>
      <c r="T21" s="247"/>
    </row>
    <row r="22" spans="1:20" ht="45" customHeight="1">
      <c r="A22" s="311"/>
      <c r="B22" s="245" t="s">
        <v>41</v>
      </c>
      <c r="C22" s="298" t="s">
        <v>42</v>
      </c>
      <c r="D22" s="251"/>
      <c r="E22" s="252"/>
      <c r="F22" s="252"/>
      <c r="G22" s="252"/>
      <c r="H22" s="252"/>
      <c r="I22" s="252"/>
      <c r="J22" s="252"/>
      <c r="K22" s="252"/>
      <c r="L22" s="252"/>
      <c r="M22" s="252"/>
      <c r="N22" s="252"/>
      <c r="O22" s="252"/>
      <c r="P22" s="252"/>
      <c r="Q22" s="252"/>
      <c r="R22" s="252"/>
      <c r="S22" s="252"/>
      <c r="T22" s="252"/>
    </row>
    <row r="23" spans="1:20" ht="21.75" customHeight="1">
      <c r="A23" s="307" t="s">
        <v>43</v>
      </c>
      <c r="B23" s="305" t="s">
        <v>44</v>
      </c>
      <c r="C23" s="303" t="s">
        <v>45</v>
      </c>
      <c r="D23" s="254"/>
      <c r="E23" s="255"/>
      <c r="F23" s="255"/>
      <c r="G23" s="255"/>
      <c r="H23" s="255"/>
      <c r="I23" s="255"/>
      <c r="J23" s="255"/>
      <c r="K23" s="255"/>
      <c r="L23" s="255"/>
      <c r="M23" s="255"/>
      <c r="N23" s="255"/>
      <c r="O23" s="255"/>
      <c r="P23" s="255"/>
      <c r="Q23" s="255"/>
      <c r="R23" s="255"/>
      <c r="S23" s="255"/>
      <c r="T23" s="255"/>
    </row>
    <row r="24" spans="1:20" ht="21.75" customHeight="1">
      <c r="A24" s="307"/>
      <c r="B24" s="305"/>
      <c r="C24" s="303"/>
      <c r="D24" s="254"/>
      <c r="E24" s="255"/>
      <c r="F24" s="255"/>
      <c r="G24" s="255"/>
      <c r="H24" s="255"/>
      <c r="I24" s="255"/>
      <c r="J24" s="255"/>
      <c r="K24" s="255"/>
      <c r="L24" s="255"/>
      <c r="M24" s="255"/>
      <c r="N24" s="255"/>
      <c r="O24" s="255"/>
      <c r="P24" s="255"/>
      <c r="Q24" s="255"/>
      <c r="R24" s="255"/>
      <c r="S24" s="255"/>
      <c r="T24" s="255"/>
    </row>
    <row r="25" spans="1:20" ht="21.75" customHeight="1">
      <c r="A25" s="307"/>
      <c r="B25" s="305"/>
      <c r="C25" s="304"/>
      <c r="D25" s="57"/>
      <c r="E25" s="58"/>
      <c r="F25" s="58"/>
      <c r="G25" s="58"/>
      <c r="H25" s="58"/>
      <c r="I25" s="58"/>
      <c r="J25" s="58"/>
      <c r="K25" s="58"/>
      <c r="L25" s="58"/>
      <c r="M25" s="58"/>
      <c r="N25" s="58"/>
      <c r="O25" s="58"/>
      <c r="P25" s="58"/>
      <c r="Q25" s="58"/>
      <c r="R25" s="58"/>
      <c r="S25" s="58"/>
      <c r="T25" s="58"/>
    </row>
    <row r="26" spans="1:20" ht="21.75" customHeight="1">
      <c r="A26" s="307"/>
      <c r="B26" s="306"/>
      <c r="C26" s="249" t="s">
        <v>46</v>
      </c>
      <c r="D26" s="57"/>
      <c r="E26" s="58"/>
      <c r="F26" s="58"/>
      <c r="G26" s="58"/>
      <c r="H26" s="58"/>
      <c r="I26" s="58"/>
      <c r="J26" s="58"/>
      <c r="K26" s="58"/>
      <c r="L26" s="58"/>
      <c r="M26" s="58"/>
      <c r="N26" s="58"/>
      <c r="O26" s="58"/>
      <c r="P26" s="58"/>
      <c r="Q26" s="58"/>
      <c r="R26" s="58"/>
      <c r="S26" s="58"/>
      <c r="T26" s="58"/>
    </row>
    <row r="28" spans="1:20">
      <c r="B28" s="297" t="s">
        <v>47</v>
      </c>
    </row>
  </sheetData>
  <mergeCells count="24">
    <mergeCell ref="M5:P5"/>
    <mergeCell ref="Q5:T5"/>
    <mergeCell ref="E5:H5"/>
    <mergeCell ref="I5:L5"/>
    <mergeCell ref="A3:T3"/>
    <mergeCell ref="A4:T4"/>
    <mergeCell ref="D5:D6"/>
    <mergeCell ref="B7:B12"/>
    <mergeCell ref="C13:C16"/>
    <mergeCell ref="B13:B16"/>
    <mergeCell ref="A7:A17"/>
    <mergeCell ref="A5:A6"/>
    <mergeCell ref="C5:C6"/>
    <mergeCell ref="B5:B6"/>
    <mergeCell ref="C7:C8"/>
    <mergeCell ref="C9:C12"/>
    <mergeCell ref="C18:C19"/>
    <mergeCell ref="B18:B19"/>
    <mergeCell ref="C23:C25"/>
    <mergeCell ref="B23:B26"/>
    <mergeCell ref="A23:A26"/>
    <mergeCell ref="B20:B21"/>
    <mergeCell ref="C20:C21"/>
    <mergeCell ref="A18:A22"/>
  </mergeCells>
  <phoneticPr fontId="27" type="noConversion"/>
  <pageMargins left="0.25" right="0.25" top="0.5" bottom="0.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2C70-5295-487C-B3CD-456BA17B1A02}">
  <sheetPr codeName="Sheet1">
    <pageSetUpPr fitToPage="1"/>
  </sheetPr>
  <dimension ref="A1:O91"/>
  <sheetViews>
    <sheetView showGridLines="0" showRuler="0" showWhiteSpace="0" zoomScale="85" zoomScaleNormal="85" zoomScalePageLayoutView="85" workbookViewId="0">
      <selection activeCell="D60" sqref="D60:D63"/>
    </sheetView>
  </sheetViews>
  <sheetFormatPr defaultColWidth="1" defaultRowHeight="14.45"/>
  <cols>
    <col min="1" max="2" width="19.140625" style="2" customWidth="1"/>
    <col min="3" max="3" width="26.85546875" style="2" customWidth="1"/>
    <col min="4" max="4" width="28.5703125" style="2" customWidth="1"/>
    <col min="5" max="5" width="30" style="2" customWidth="1"/>
    <col min="6" max="8" width="9.140625" style="2" customWidth="1"/>
    <col min="9" max="9" width="15.28515625" style="2" customWidth="1"/>
    <col min="10" max="10" width="19.28515625" style="2" customWidth="1"/>
    <col min="11" max="11" width="16.140625" style="2" customWidth="1"/>
    <col min="12" max="12" width="12.5703125" style="2" bestFit="1" customWidth="1"/>
    <col min="13" max="13" width="10.140625" style="2" customWidth="1"/>
    <col min="14" max="14" width="14.140625" style="2" customWidth="1"/>
    <col min="15" max="15" width="13.85546875" style="2" bestFit="1" customWidth="1"/>
    <col min="16" max="16" width="9.140625" style="2" customWidth="1"/>
    <col min="17" max="16384" width="1" style="2"/>
  </cols>
  <sheetData>
    <row r="1" spans="1:15" s="1" customFormat="1" ht="20.100000000000001">
      <c r="A1" s="56" t="s">
        <v>48</v>
      </c>
      <c r="B1" s="22"/>
      <c r="D1" s="22"/>
    </row>
    <row r="2" spans="1:15" s="46" customFormat="1" ht="12">
      <c r="B2" s="45"/>
      <c r="D2" s="45"/>
    </row>
    <row r="3" spans="1:15" s="49" customFormat="1" ht="12">
      <c r="A3" s="289" t="s">
        <v>49</v>
      </c>
      <c r="B3" s="48"/>
      <c r="D3" s="48"/>
      <c r="L3" s="50"/>
      <c r="M3" s="50"/>
      <c r="N3" s="50"/>
    </row>
    <row r="4" spans="1:15" s="47" customFormat="1" ht="12">
      <c r="A4" s="54"/>
      <c r="B4" s="54"/>
      <c r="C4" s="54"/>
      <c r="D4" s="54"/>
      <c r="E4" s="54"/>
      <c r="F4" s="54"/>
      <c r="G4" s="54"/>
      <c r="H4" s="54"/>
      <c r="I4" s="54"/>
      <c r="J4" s="54"/>
      <c r="K4" s="54"/>
      <c r="L4" s="54"/>
      <c r="M4" s="54"/>
      <c r="N4" s="54"/>
      <c r="O4" s="54"/>
    </row>
    <row r="5" spans="1:15">
      <c r="A5" s="319" t="s">
        <v>6</v>
      </c>
      <c r="B5" s="319" t="s">
        <v>7</v>
      </c>
      <c r="C5" s="319" t="s">
        <v>50</v>
      </c>
      <c r="D5" s="319" t="s">
        <v>51</v>
      </c>
      <c r="E5" s="319" t="s">
        <v>52</v>
      </c>
      <c r="F5" s="319"/>
      <c r="G5" s="319"/>
      <c r="H5" s="319"/>
      <c r="I5" s="319"/>
      <c r="J5" s="319"/>
      <c r="K5" s="292"/>
      <c r="L5" s="319" t="s">
        <v>53</v>
      </c>
      <c r="M5" s="317" t="s">
        <v>54</v>
      </c>
      <c r="N5" s="319" t="s">
        <v>55</v>
      </c>
      <c r="O5" s="319" t="s">
        <v>56</v>
      </c>
    </row>
    <row r="6" spans="1:15">
      <c r="A6" s="319"/>
      <c r="B6" s="319"/>
      <c r="C6" s="319"/>
      <c r="D6" s="319"/>
      <c r="E6" s="317" t="s">
        <v>57</v>
      </c>
      <c r="F6" s="319" t="s">
        <v>58</v>
      </c>
      <c r="G6" s="319" t="s">
        <v>59</v>
      </c>
      <c r="H6" s="319" t="s">
        <v>60</v>
      </c>
      <c r="I6" s="319" t="s">
        <v>61</v>
      </c>
      <c r="J6" s="319" t="s">
        <v>62</v>
      </c>
      <c r="K6" s="319" t="s">
        <v>63</v>
      </c>
      <c r="L6" s="319"/>
      <c r="M6" s="318"/>
      <c r="N6" s="319"/>
      <c r="O6" s="319"/>
    </row>
    <row r="7" spans="1:15">
      <c r="A7" s="317"/>
      <c r="B7" s="319"/>
      <c r="C7" s="319"/>
      <c r="D7" s="319"/>
      <c r="E7" s="415"/>
      <c r="F7" s="319"/>
      <c r="G7" s="319"/>
      <c r="H7" s="319"/>
      <c r="I7" s="319"/>
      <c r="J7" s="319"/>
      <c r="K7" s="319"/>
      <c r="L7" s="319"/>
      <c r="M7" s="415"/>
      <c r="N7" s="319"/>
      <c r="O7" s="319"/>
    </row>
    <row r="8" spans="1:15" ht="15">
      <c r="A8" s="364" t="s">
        <v>64</v>
      </c>
      <c r="B8" s="372" t="s">
        <v>65</v>
      </c>
      <c r="C8" s="364" t="s">
        <v>66</v>
      </c>
      <c r="D8" s="337" t="s">
        <v>67</v>
      </c>
      <c r="E8" s="62" t="s">
        <v>68</v>
      </c>
      <c r="F8" s="63" t="s">
        <v>69</v>
      </c>
      <c r="G8" s="64">
        <v>35</v>
      </c>
      <c r="H8" s="65">
        <v>400</v>
      </c>
      <c r="I8" s="66">
        <f>+G8*H8</f>
        <v>14000</v>
      </c>
      <c r="J8" s="347">
        <f>SUM(I8:I11)</f>
        <v>109000</v>
      </c>
      <c r="K8" s="330">
        <f>SUM(J8:J15)</f>
        <v>284000</v>
      </c>
      <c r="L8" s="334">
        <f>SUM(K8:K35)</f>
        <v>284000</v>
      </c>
      <c r="M8" s="325">
        <f>((($O$77+$O$78+$O$79+$O$83)*(L8/$L$64))+L8)/$O$86</f>
        <v>0.77173913043478259</v>
      </c>
      <c r="N8" s="67"/>
      <c r="O8" s="67" t="s">
        <v>70</v>
      </c>
    </row>
    <row r="9" spans="1:15">
      <c r="A9" s="365"/>
      <c r="B9" s="372"/>
      <c r="C9" s="365"/>
      <c r="D9" s="338"/>
      <c r="E9" s="68" t="s">
        <v>71</v>
      </c>
      <c r="F9" s="63" t="s">
        <v>69</v>
      </c>
      <c r="G9" s="64">
        <v>100</v>
      </c>
      <c r="H9" s="65">
        <v>200</v>
      </c>
      <c r="I9" s="66">
        <f t="shared" ref="I9:I63" si="0">+G9*H9</f>
        <v>20000</v>
      </c>
      <c r="J9" s="347"/>
      <c r="K9" s="330"/>
      <c r="L9" s="334"/>
      <c r="M9" s="326"/>
      <c r="N9" s="67"/>
      <c r="O9" s="67" t="s">
        <v>72</v>
      </c>
    </row>
    <row r="10" spans="1:15">
      <c r="A10" s="365"/>
      <c r="B10" s="372"/>
      <c r="C10" s="365"/>
      <c r="D10" s="338"/>
      <c r="E10" s="62" t="s">
        <v>73</v>
      </c>
      <c r="F10" s="63" t="s">
        <v>74</v>
      </c>
      <c r="G10" s="64">
        <v>1</v>
      </c>
      <c r="H10" s="65">
        <v>50000</v>
      </c>
      <c r="I10" s="66">
        <f t="shared" si="0"/>
        <v>50000</v>
      </c>
      <c r="J10" s="347"/>
      <c r="K10" s="330"/>
      <c r="L10" s="334"/>
      <c r="M10" s="326"/>
      <c r="N10" s="67"/>
      <c r="O10" s="67" t="s">
        <v>75</v>
      </c>
    </row>
    <row r="11" spans="1:15">
      <c r="A11" s="365"/>
      <c r="B11" s="372"/>
      <c r="C11" s="394"/>
      <c r="D11" s="339"/>
      <c r="E11" s="62" t="s">
        <v>76</v>
      </c>
      <c r="F11" s="63" t="s">
        <v>77</v>
      </c>
      <c r="G11" s="64">
        <v>5</v>
      </c>
      <c r="H11" s="65">
        <v>5000</v>
      </c>
      <c r="I11" s="66">
        <f t="shared" si="0"/>
        <v>25000</v>
      </c>
      <c r="J11" s="347"/>
      <c r="K11" s="330"/>
      <c r="L11" s="334"/>
      <c r="M11" s="326"/>
      <c r="N11" s="67"/>
      <c r="O11" s="67" t="s">
        <v>78</v>
      </c>
    </row>
    <row r="12" spans="1:15" ht="15">
      <c r="A12" s="365"/>
      <c r="B12" s="372"/>
      <c r="C12" s="395" t="s">
        <v>79</v>
      </c>
      <c r="D12" s="340" t="s">
        <v>80</v>
      </c>
      <c r="E12" s="69" t="s">
        <v>71</v>
      </c>
      <c r="F12" s="70" t="s">
        <v>69</v>
      </c>
      <c r="G12" s="71">
        <v>100</v>
      </c>
      <c r="H12" s="72">
        <v>250</v>
      </c>
      <c r="I12" s="73">
        <f>+G12*H12</f>
        <v>25000</v>
      </c>
      <c r="J12" s="390">
        <f>SUM(I12:I15)</f>
        <v>175000</v>
      </c>
      <c r="K12" s="330"/>
      <c r="L12" s="334"/>
      <c r="M12" s="326"/>
      <c r="N12" s="74"/>
      <c r="O12" s="74"/>
    </row>
    <row r="13" spans="1:15">
      <c r="A13" s="365"/>
      <c r="B13" s="372"/>
      <c r="C13" s="358"/>
      <c r="D13" s="341"/>
      <c r="E13" s="69" t="s">
        <v>71</v>
      </c>
      <c r="F13" s="70" t="s">
        <v>69</v>
      </c>
      <c r="G13" s="71">
        <v>100</v>
      </c>
      <c r="H13" s="72">
        <v>200</v>
      </c>
      <c r="I13" s="73">
        <f t="shared" ref="I13:I15" si="1">+G13*H13</f>
        <v>20000</v>
      </c>
      <c r="J13" s="391"/>
      <c r="K13" s="330"/>
      <c r="L13" s="334"/>
      <c r="M13" s="326"/>
      <c r="N13" s="74"/>
      <c r="O13" s="74"/>
    </row>
    <row r="14" spans="1:15">
      <c r="A14" s="365"/>
      <c r="B14" s="372"/>
      <c r="C14" s="358"/>
      <c r="D14" s="341"/>
      <c r="E14" s="69" t="s">
        <v>73</v>
      </c>
      <c r="F14" s="70" t="s">
        <v>74</v>
      </c>
      <c r="G14" s="71">
        <v>1</v>
      </c>
      <c r="H14" s="72">
        <v>50000</v>
      </c>
      <c r="I14" s="73">
        <f t="shared" si="1"/>
        <v>50000</v>
      </c>
      <c r="J14" s="391"/>
      <c r="K14" s="330"/>
      <c r="L14" s="334"/>
      <c r="M14" s="326"/>
      <c r="N14" s="74"/>
      <c r="O14" s="74"/>
    </row>
    <row r="15" spans="1:15">
      <c r="A15" s="365"/>
      <c r="B15" s="372"/>
      <c r="C15" s="359"/>
      <c r="D15" s="342"/>
      <c r="E15" s="69" t="s">
        <v>76</v>
      </c>
      <c r="F15" s="70" t="s">
        <v>77</v>
      </c>
      <c r="G15" s="71">
        <f>4*4</f>
        <v>16</v>
      </c>
      <c r="H15" s="72">
        <v>5000</v>
      </c>
      <c r="I15" s="73">
        <f t="shared" si="1"/>
        <v>80000</v>
      </c>
      <c r="J15" s="375"/>
      <c r="K15" s="330"/>
      <c r="L15" s="334"/>
      <c r="M15" s="326"/>
      <c r="N15" s="74"/>
      <c r="O15" s="74"/>
    </row>
    <row r="16" spans="1:15" ht="15">
      <c r="A16" s="365"/>
      <c r="B16" s="372" t="s">
        <v>81</v>
      </c>
      <c r="C16" s="364" t="s">
        <v>82</v>
      </c>
      <c r="D16" s="343" t="s">
        <v>83</v>
      </c>
      <c r="E16" s="62"/>
      <c r="F16" s="63"/>
      <c r="G16" s="64"/>
      <c r="H16" s="65"/>
      <c r="I16" s="66">
        <f t="shared" si="0"/>
        <v>0</v>
      </c>
      <c r="J16" s="347">
        <f>SUM(I16:I19)</f>
        <v>0</v>
      </c>
      <c r="K16" s="330">
        <f>SUM(J16:J31)</f>
        <v>0</v>
      </c>
      <c r="L16" s="334"/>
      <c r="M16" s="326"/>
      <c r="N16" s="74"/>
      <c r="O16" s="74"/>
    </row>
    <row r="17" spans="1:15">
      <c r="A17" s="365"/>
      <c r="B17" s="372"/>
      <c r="C17" s="365"/>
      <c r="D17" s="344"/>
      <c r="E17" s="68"/>
      <c r="F17" s="63"/>
      <c r="G17" s="64"/>
      <c r="H17" s="65"/>
      <c r="I17" s="66"/>
      <c r="J17" s="347"/>
      <c r="K17" s="330"/>
      <c r="L17" s="334"/>
      <c r="M17" s="326"/>
      <c r="N17" s="74"/>
      <c r="O17" s="74"/>
    </row>
    <row r="18" spans="1:15">
      <c r="A18" s="365"/>
      <c r="B18" s="372"/>
      <c r="C18" s="365"/>
      <c r="D18" s="344"/>
      <c r="E18" s="62"/>
      <c r="F18" s="63"/>
      <c r="G18" s="64"/>
      <c r="H18" s="65"/>
      <c r="I18" s="66">
        <f t="shared" si="0"/>
        <v>0</v>
      </c>
      <c r="J18" s="347"/>
      <c r="K18" s="330"/>
      <c r="L18" s="334"/>
      <c r="M18" s="326"/>
      <c r="N18" s="74"/>
      <c r="O18" s="74"/>
    </row>
    <row r="19" spans="1:15">
      <c r="A19" s="365"/>
      <c r="B19" s="372"/>
      <c r="C19" s="394"/>
      <c r="D19" s="345"/>
      <c r="E19" s="62"/>
      <c r="F19" s="63"/>
      <c r="G19" s="64"/>
      <c r="H19" s="65"/>
      <c r="I19" s="66"/>
      <c r="J19" s="347"/>
      <c r="K19" s="330"/>
      <c r="L19" s="334"/>
      <c r="M19" s="326"/>
      <c r="N19" s="74"/>
      <c r="O19" s="74"/>
    </row>
    <row r="20" spans="1:15" ht="15">
      <c r="A20" s="365"/>
      <c r="B20" s="372"/>
      <c r="C20" s="396" t="s">
        <v>84</v>
      </c>
      <c r="D20" s="411" t="s">
        <v>85</v>
      </c>
      <c r="E20" s="86"/>
      <c r="F20" s="87"/>
      <c r="G20" s="88"/>
      <c r="H20" s="89"/>
      <c r="I20" s="90"/>
      <c r="J20" s="333">
        <f>SUM(I20:I23)</f>
        <v>0</v>
      </c>
      <c r="K20" s="330"/>
      <c r="L20" s="334"/>
      <c r="M20" s="326"/>
      <c r="N20" s="74"/>
      <c r="O20" s="74"/>
    </row>
    <row r="21" spans="1:15">
      <c r="A21" s="365"/>
      <c r="B21" s="372"/>
      <c r="C21" s="367"/>
      <c r="D21" s="341"/>
      <c r="E21" s="86"/>
      <c r="F21" s="87"/>
      <c r="G21" s="88"/>
      <c r="H21" s="89"/>
      <c r="I21" s="90"/>
      <c r="J21" s="333"/>
      <c r="K21" s="330"/>
      <c r="L21" s="334"/>
      <c r="M21" s="326"/>
      <c r="N21" s="74"/>
      <c r="O21" s="74"/>
    </row>
    <row r="22" spans="1:15">
      <c r="A22" s="365"/>
      <c r="B22" s="372"/>
      <c r="C22" s="367"/>
      <c r="D22" s="341"/>
      <c r="E22" s="86"/>
      <c r="F22" s="87"/>
      <c r="G22" s="88"/>
      <c r="H22" s="89"/>
      <c r="I22" s="90"/>
      <c r="J22" s="333"/>
      <c r="K22" s="330"/>
      <c r="L22" s="334"/>
      <c r="M22" s="326"/>
      <c r="N22" s="74"/>
      <c r="O22" s="74"/>
    </row>
    <row r="23" spans="1:15">
      <c r="A23" s="365"/>
      <c r="B23" s="372"/>
      <c r="C23" s="368"/>
      <c r="D23" s="342"/>
      <c r="E23" s="86"/>
      <c r="F23" s="87"/>
      <c r="G23" s="88"/>
      <c r="H23" s="89"/>
      <c r="I23" s="90"/>
      <c r="J23" s="333"/>
      <c r="K23" s="330"/>
      <c r="L23" s="334"/>
      <c r="M23" s="326"/>
      <c r="N23" s="74"/>
      <c r="O23" s="74"/>
    </row>
    <row r="24" spans="1:15" ht="15">
      <c r="A24" s="365"/>
      <c r="B24" s="372"/>
      <c r="C24" s="364" t="s">
        <v>86</v>
      </c>
      <c r="D24" s="343" t="s">
        <v>87</v>
      </c>
      <c r="E24" s="62"/>
      <c r="F24" s="63"/>
      <c r="G24" s="64"/>
      <c r="H24" s="65"/>
      <c r="I24" s="66"/>
      <c r="J24" s="347">
        <f>SUM(I24:I27)</f>
        <v>0</v>
      </c>
      <c r="K24" s="330"/>
      <c r="L24" s="334"/>
      <c r="M24" s="326"/>
      <c r="N24" s="74"/>
      <c r="O24" s="74"/>
    </row>
    <row r="25" spans="1:15">
      <c r="A25" s="365"/>
      <c r="B25" s="372"/>
      <c r="C25" s="365"/>
      <c r="D25" s="344"/>
      <c r="E25" s="68"/>
      <c r="F25" s="63"/>
      <c r="G25" s="64"/>
      <c r="H25" s="65"/>
      <c r="I25" s="66"/>
      <c r="J25" s="347"/>
      <c r="K25" s="330"/>
      <c r="L25" s="334"/>
      <c r="M25" s="326"/>
      <c r="N25" s="74"/>
      <c r="O25" s="74"/>
    </row>
    <row r="26" spans="1:15">
      <c r="A26" s="365"/>
      <c r="B26" s="372"/>
      <c r="C26" s="365"/>
      <c r="D26" s="344"/>
      <c r="E26" s="62"/>
      <c r="F26" s="63"/>
      <c r="G26" s="64"/>
      <c r="H26" s="65"/>
      <c r="I26" s="66"/>
      <c r="J26" s="347"/>
      <c r="K26" s="330"/>
      <c r="L26" s="334"/>
      <c r="M26" s="326"/>
      <c r="N26" s="74"/>
      <c r="O26" s="74"/>
    </row>
    <row r="27" spans="1:15">
      <c r="A27" s="365"/>
      <c r="B27" s="372"/>
      <c r="C27" s="394"/>
      <c r="D27" s="345"/>
      <c r="E27" s="62"/>
      <c r="F27" s="63"/>
      <c r="G27" s="64"/>
      <c r="H27" s="65"/>
      <c r="I27" s="66"/>
      <c r="J27" s="347"/>
      <c r="K27" s="330"/>
      <c r="L27" s="334"/>
      <c r="M27" s="326"/>
      <c r="N27" s="74"/>
      <c r="O27" s="74"/>
    </row>
    <row r="28" spans="1:15" ht="15">
      <c r="A28" s="365"/>
      <c r="B28" s="372"/>
      <c r="C28" s="396" t="s">
        <v>88</v>
      </c>
      <c r="D28" s="411" t="s">
        <v>89</v>
      </c>
      <c r="E28" s="86"/>
      <c r="F28" s="87"/>
      <c r="G28" s="88"/>
      <c r="H28" s="89"/>
      <c r="I28" s="90"/>
      <c r="J28" s="333">
        <f>SUM(I28:I31)</f>
        <v>0</v>
      </c>
      <c r="K28" s="330"/>
      <c r="L28" s="334"/>
      <c r="M28" s="326"/>
      <c r="N28" s="74"/>
      <c r="O28" s="74"/>
    </row>
    <row r="29" spans="1:15">
      <c r="A29" s="365"/>
      <c r="B29" s="372"/>
      <c r="C29" s="367"/>
      <c r="D29" s="341"/>
      <c r="E29" s="86"/>
      <c r="F29" s="87"/>
      <c r="G29" s="88"/>
      <c r="H29" s="89"/>
      <c r="I29" s="90"/>
      <c r="J29" s="333"/>
      <c r="K29" s="330"/>
      <c r="L29" s="334"/>
      <c r="M29" s="326"/>
      <c r="N29" s="74"/>
      <c r="O29" s="74"/>
    </row>
    <row r="30" spans="1:15">
      <c r="A30" s="365"/>
      <c r="B30" s="372"/>
      <c r="C30" s="367"/>
      <c r="D30" s="341"/>
      <c r="E30" s="86"/>
      <c r="F30" s="87"/>
      <c r="G30" s="88"/>
      <c r="H30" s="89"/>
      <c r="I30" s="90"/>
      <c r="J30" s="333"/>
      <c r="K30" s="330"/>
      <c r="L30" s="334"/>
      <c r="M30" s="326"/>
      <c r="N30" s="74"/>
      <c r="O30" s="74"/>
    </row>
    <row r="31" spans="1:15">
      <c r="A31" s="365"/>
      <c r="B31" s="372"/>
      <c r="C31" s="368"/>
      <c r="D31" s="342"/>
      <c r="E31" s="86"/>
      <c r="F31" s="87"/>
      <c r="G31" s="88"/>
      <c r="H31" s="89"/>
      <c r="I31" s="90">
        <f t="shared" si="0"/>
        <v>0</v>
      </c>
      <c r="J31" s="333"/>
      <c r="K31" s="330"/>
      <c r="L31" s="334"/>
      <c r="M31" s="326"/>
      <c r="N31" s="74"/>
      <c r="O31" s="74"/>
    </row>
    <row r="32" spans="1:15">
      <c r="A32" s="365"/>
      <c r="B32" s="371" t="s">
        <v>90</v>
      </c>
      <c r="C32" s="364" t="s">
        <v>91</v>
      </c>
      <c r="D32" s="337" t="s">
        <v>92</v>
      </c>
      <c r="E32" s="62"/>
      <c r="F32" s="63"/>
      <c r="G32" s="64"/>
      <c r="H32" s="65"/>
      <c r="I32" s="66">
        <f t="shared" si="0"/>
        <v>0</v>
      </c>
      <c r="J32" s="347">
        <f>SUM(I32:I35)</f>
        <v>0</v>
      </c>
      <c r="K32" s="330">
        <f>SUM(J32)</f>
        <v>0</v>
      </c>
      <c r="L32" s="334"/>
      <c r="M32" s="326"/>
      <c r="N32" s="74"/>
      <c r="O32" s="74"/>
    </row>
    <row r="33" spans="1:15">
      <c r="A33" s="365"/>
      <c r="B33" s="372"/>
      <c r="C33" s="365"/>
      <c r="D33" s="344"/>
      <c r="E33" s="68"/>
      <c r="F33" s="63"/>
      <c r="G33" s="64"/>
      <c r="H33" s="65"/>
      <c r="I33" s="66"/>
      <c r="J33" s="347"/>
      <c r="K33" s="330"/>
      <c r="L33" s="334"/>
      <c r="M33" s="326"/>
      <c r="N33" s="74"/>
      <c r="O33" s="74"/>
    </row>
    <row r="34" spans="1:15">
      <c r="A34" s="365"/>
      <c r="B34" s="372"/>
      <c r="C34" s="365"/>
      <c r="D34" s="344"/>
      <c r="E34" s="62"/>
      <c r="F34" s="63"/>
      <c r="G34" s="64"/>
      <c r="H34" s="65"/>
      <c r="I34" s="66">
        <f t="shared" si="0"/>
        <v>0</v>
      </c>
      <c r="J34" s="347"/>
      <c r="K34" s="330"/>
      <c r="L34" s="334"/>
      <c r="M34" s="326"/>
      <c r="N34" s="74"/>
      <c r="O34" s="74"/>
    </row>
    <row r="35" spans="1:15" ht="15" thickBot="1">
      <c r="A35" s="377"/>
      <c r="B35" s="373"/>
      <c r="C35" s="377"/>
      <c r="D35" s="382"/>
      <c r="E35" s="75"/>
      <c r="F35" s="76"/>
      <c r="G35" s="77"/>
      <c r="H35" s="78"/>
      <c r="I35" s="79">
        <f t="shared" si="0"/>
        <v>0</v>
      </c>
      <c r="J35" s="374"/>
      <c r="K35" s="331"/>
      <c r="L35" s="336"/>
      <c r="M35" s="327"/>
      <c r="N35" s="80"/>
      <c r="O35" s="80"/>
    </row>
    <row r="36" spans="1:15" ht="15">
      <c r="A36" s="355" t="s">
        <v>93</v>
      </c>
      <c r="B36" s="357" t="s">
        <v>94</v>
      </c>
      <c r="C36" s="367" t="s">
        <v>95</v>
      </c>
      <c r="D36" s="412" t="s">
        <v>96</v>
      </c>
      <c r="E36" s="91" t="s">
        <v>97</v>
      </c>
      <c r="F36" s="92" t="s">
        <v>98</v>
      </c>
      <c r="G36" s="93">
        <v>2</v>
      </c>
      <c r="H36" s="94">
        <v>2000</v>
      </c>
      <c r="I36" s="95">
        <f>+G36*H36</f>
        <v>4000</v>
      </c>
      <c r="J36" s="332">
        <f>SUM(I36:I39)</f>
        <v>84000</v>
      </c>
      <c r="K36" s="332">
        <f>SUM(J36)</f>
        <v>84000</v>
      </c>
      <c r="L36" s="375">
        <f>SUM(J36:J51)</f>
        <v>84000</v>
      </c>
      <c r="M36" s="328">
        <f>((($O$77+$O$78+$O$79+$O$83)*(L36/$L$64))+L36)/$O$86</f>
        <v>0.22826086956521741</v>
      </c>
      <c r="N36" s="85"/>
      <c r="O36" s="85"/>
    </row>
    <row r="37" spans="1:15">
      <c r="A37" s="355"/>
      <c r="B37" s="369"/>
      <c r="C37" s="367"/>
      <c r="D37" s="341"/>
      <c r="E37" s="86" t="s">
        <v>71</v>
      </c>
      <c r="F37" s="87" t="s">
        <v>69</v>
      </c>
      <c r="G37" s="88">
        <v>100</v>
      </c>
      <c r="H37" s="89">
        <v>200</v>
      </c>
      <c r="I37" s="90">
        <f t="shared" ref="I37:I39" si="2">+G37*H37</f>
        <v>20000</v>
      </c>
      <c r="J37" s="333"/>
      <c r="K37" s="333"/>
      <c r="L37" s="334"/>
      <c r="M37" s="328"/>
      <c r="N37" s="74"/>
      <c r="O37" s="74"/>
    </row>
    <row r="38" spans="1:15">
      <c r="A38" s="355"/>
      <c r="B38" s="369"/>
      <c r="C38" s="367"/>
      <c r="D38" s="341"/>
      <c r="E38" s="86" t="s">
        <v>73</v>
      </c>
      <c r="F38" s="87" t="s">
        <v>74</v>
      </c>
      <c r="G38" s="88">
        <v>1</v>
      </c>
      <c r="H38" s="89">
        <v>50000</v>
      </c>
      <c r="I38" s="90">
        <f t="shared" si="2"/>
        <v>50000</v>
      </c>
      <c r="J38" s="333"/>
      <c r="K38" s="333"/>
      <c r="L38" s="334"/>
      <c r="M38" s="328"/>
      <c r="N38" s="74"/>
      <c r="O38" s="74"/>
    </row>
    <row r="39" spans="1:15">
      <c r="A39" s="355"/>
      <c r="B39" s="369"/>
      <c r="C39" s="368"/>
      <c r="D39" s="381"/>
      <c r="E39" s="86" t="s">
        <v>76</v>
      </c>
      <c r="F39" s="87" t="s">
        <v>77</v>
      </c>
      <c r="G39" s="88">
        <v>2</v>
      </c>
      <c r="H39" s="89">
        <v>5000</v>
      </c>
      <c r="I39" s="90">
        <f t="shared" si="2"/>
        <v>10000</v>
      </c>
      <c r="J39" s="333"/>
      <c r="K39" s="333"/>
      <c r="L39" s="334"/>
      <c r="M39" s="328"/>
      <c r="N39" s="74"/>
      <c r="O39" s="74"/>
    </row>
    <row r="40" spans="1:15" ht="15">
      <c r="A40" s="355"/>
      <c r="B40" s="392" t="s">
        <v>99</v>
      </c>
      <c r="C40" s="360" t="s">
        <v>100</v>
      </c>
      <c r="D40" s="378" t="s">
        <v>101</v>
      </c>
      <c r="E40" s="62"/>
      <c r="F40" s="63"/>
      <c r="G40" s="64"/>
      <c r="H40" s="65"/>
      <c r="I40" s="66">
        <f t="shared" si="0"/>
        <v>0</v>
      </c>
      <c r="J40" s="347">
        <f>SUM(I40:I43)</f>
        <v>0</v>
      </c>
      <c r="K40" s="334">
        <f>SUM(J40:J47)</f>
        <v>0</v>
      </c>
      <c r="L40" s="334"/>
      <c r="M40" s="328"/>
      <c r="N40" s="74"/>
      <c r="O40" s="74"/>
    </row>
    <row r="41" spans="1:15">
      <c r="A41" s="355"/>
      <c r="B41" s="392"/>
      <c r="C41" s="361"/>
      <c r="D41" s="344"/>
      <c r="E41" s="68"/>
      <c r="F41" s="63"/>
      <c r="G41" s="64"/>
      <c r="H41" s="65"/>
      <c r="I41" s="66">
        <f t="shared" si="0"/>
        <v>0</v>
      </c>
      <c r="J41" s="347"/>
      <c r="K41" s="334"/>
      <c r="L41" s="334"/>
      <c r="M41" s="328"/>
      <c r="N41" s="74"/>
      <c r="O41" s="74"/>
    </row>
    <row r="42" spans="1:15">
      <c r="A42" s="355"/>
      <c r="B42" s="392"/>
      <c r="C42" s="361"/>
      <c r="D42" s="344"/>
      <c r="E42" s="62"/>
      <c r="F42" s="63"/>
      <c r="G42" s="64"/>
      <c r="H42" s="65"/>
      <c r="I42" s="66"/>
      <c r="J42" s="347"/>
      <c r="K42" s="334"/>
      <c r="L42" s="334"/>
      <c r="M42" s="328"/>
      <c r="N42" s="74"/>
      <c r="O42" s="74"/>
    </row>
    <row r="43" spans="1:15">
      <c r="A43" s="355"/>
      <c r="B43" s="392"/>
      <c r="C43" s="362"/>
      <c r="D43" s="379"/>
      <c r="E43" s="62"/>
      <c r="F43" s="63"/>
      <c r="G43" s="64"/>
      <c r="H43" s="65"/>
      <c r="I43" s="66"/>
      <c r="J43" s="347"/>
      <c r="K43" s="334"/>
      <c r="L43" s="334"/>
      <c r="M43" s="328"/>
      <c r="N43" s="74"/>
      <c r="O43" s="74"/>
    </row>
    <row r="44" spans="1:15" ht="15">
      <c r="A44" s="355"/>
      <c r="B44" s="392"/>
      <c r="C44" s="363" t="s">
        <v>102</v>
      </c>
      <c r="D44" s="380" t="s">
        <v>103</v>
      </c>
      <c r="E44" s="69"/>
      <c r="F44" s="70"/>
      <c r="G44" s="71"/>
      <c r="H44" s="72"/>
      <c r="I44" s="73"/>
      <c r="J44" s="334">
        <f>SUM(I44:I47)</f>
        <v>0</v>
      </c>
      <c r="K44" s="334"/>
      <c r="L44" s="334"/>
      <c r="M44" s="328"/>
      <c r="N44" s="74"/>
      <c r="O44" s="74"/>
    </row>
    <row r="45" spans="1:15">
      <c r="A45" s="355"/>
      <c r="B45" s="369"/>
      <c r="C45" s="358"/>
      <c r="D45" s="341"/>
      <c r="E45" s="69"/>
      <c r="F45" s="70"/>
      <c r="G45" s="71"/>
      <c r="H45" s="72"/>
      <c r="I45" s="73">
        <f>+G45*H45</f>
        <v>0</v>
      </c>
      <c r="J45" s="334"/>
      <c r="K45" s="334"/>
      <c r="L45" s="334"/>
      <c r="M45" s="328"/>
      <c r="N45" s="74"/>
      <c r="O45" s="74"/>
    </row>
    <row r="46" spans="1:15">
      <c r="A46" s="355"/>
      <c r="B46" s="369"/>
      <c r="C46" s="358"/>
      <c r="D46" s="341"/>
      <c r="E46" s="69"/>
      <c r="F46" s="70"/>
      <c r="G46" s="71"/>
      <c r="H46" s="72"/>
      <c r="I46" s="73">
        <f t="shared" si="0"/>
        <v>0</v>
      </c>
      <c r="J46" s="334"/>
      <c r="K46" s="334"/>
      <c r="L46" s="334"/>
      <c r="M46" s="328"/>
      <c r="N46" s="74"/>
      <c r="O46" s="74"/>
    </row>
    <row r="47" spans="1:15">
      <c r="A47" s="355"/>
      <c r="B47" s="369"/>
      <c r="C47" s="359"/>
      <c r="D47" s="381"/>
      <c r="E47" s="69"/>
      <c r="F47" s="70"/>
      <c r="G47" s="71"/>
      <c r="H47" s="72"/>
      <c r="I47" s="73">
        <f t="shared" si="0"/>
        <v>0</v>
      </c>
      <c r="J47" s="334"/>
      <c r="K47" s="334"/>
      <c r="L47" s="334"/>
      <c r="M47" s="328"/>
      <c r="N47" s="74"/>
      <c r="O47" s="74"/>
    </row>
    <row r="48" spans="1:15" ht="15">
      <c r="A48" s="355"/>
      <c r="B48" s="369" t="s">
        <v>104</v>
      </c>
      <c r="C48" s="364" t="s">
        <v>105</v>
      </c>
      <c r="D48" s="378" t="s">
        <v>106</v>
      </c>
      <c r="E48" s="62"/>
      <c r="F48" s="63"/>
      <c r="G48" s="64"/>
      <c r="H48" s="65"/>
      <c r="I48" s="66"/>
      <c r="J48" s="347">
        <f>SUM(I48:I51)</f>
        <v>0</v>
      </c>
      <c r="K48" s="334">
        <f>SUM(J48)</f>
        <v>0</v>
      </c>
      <c r="L48" s="334"/>
      <c r="M48" s="328"/>
      <c r="N48" s="74"/>
      <c r="O48" s="74"/>
    </row>
    <row r="49" spans="1:15">
      <c r="A49" s="355"/>
      <c r="B49" s="370"/>
      <c r="C49" s="365"/>
      <c r="D49" s="344"/>
      <c r="E49" s="68"/>
      <c r="F49" s="63"/>
      <c r="G49" s="64"/>
      <c r="H49" s="65"/>
      <c r="I49" s="66">
        <f t="shared" si="0"/>
        <v>0</v>
      </c>
      <c r="J49" s="347"/>
      <c r="K49" s="334"/>
      <c r="L49" s="334"/>
      <c r="M49" s="328"/>
      <c r="N49" s="74"/>
      <c r="O49" s="74"/>
    </row>
    <row r="50" spans="1:15">
      <c r="A50" s="355"/>
      <c r="B50" s="370"/>
      <c r="C50" s="365"/>
      <c r="D50" s="344"/>
      <c r="E50" s="62"/>
      <c r="F50" s="63"/>
      <c r="G50" s="64"/>
      <c r="H50" s="65"/>
      <c r="I50" s="66">
        <f t="shared" si="0"/>
        <v>0</v>
      </c>
      <c r="J50" s="347"/>
      <c r="K50" s="334"/>
      <c r="L50" s="334"/>
      <c r="M50" s="328"/>
      <c r="N50" s="74"/>
      <c r="O50" s="74"/>
    </row>
    <row r="51" spans="1:15" ht="15" thickBot="1">
      <c r="A51" s="356"/>
      <c r="B51" s="393"/>
      <c r="C51" s="366"/>
      <c r="D51" s="382"/>
      <c r="E51" s="173"/>
      <c r="F51" s="165"/>
      <c r="G51" s="174"/>
      <c r="H51" s="175"/>
      <c r="I51" s="176">
        <f t="shared" si="0"/>
        <v>0</v>
      </c>
      <c r="J51" s="348"/>
      <c r="K51" s="335"/>
      <c r="L51" s="335"/>
      <c r="M51" s="329"/>
      <c r="N51" s="177"/>
      <c r="O51" s="177"/>
    </row>
    <row r="52" spans="1:15" ht="15">
      <c r="A52" s="355" t="s">
        <v>107</v>
      </c>
      <c r="B52" s="353" t="s">
        <v>108</v>
      </c>
      <c r="C52" s="349" t="s">
        <v>109</v>
      </c>
      <c r="D52" s="383" t="s">
        <v>110</v>
      </c>
      <c r="E52" s="172"/>
      <c r="F52" s="166"/>
      <c r="G52" s="82"/>
      <c r="H52" s="83"/>
      <c r="I52" s="84">
        <f t="shared" si="0"/>
        <v>0</v>
      </c>
      <c r="J52" s="375">
        <f>SUM(I52:I55)</f>
        <v>0</v>
      </c>
      <c r="K52" s="375">
        <f>SUM(J52:J59)</f>
        <v>0</v>
      </c>
      <c r="L52" s="375">
        <f>SUM(J52:J63)</f>
        <v>0</v>
      </c>
      <c r="M52" s="326">
        <f>((($O$77+$O$78+$O$79+$O$83)*(L52/$L$64))+L52)/$O$86</f>
        <v>0</v>
      </c>
      <c r="N52" s="85"/>
      <c r="O52" s="85"/>
    </row>
    <row r="53" spans="1:15">
      <c r="A53" s="355"/>
      <c r="B53" s="354"/>
      <c r="C53" s="350"/>
      <c r="D53" s="384"/>
      <c r="E53" s="169"/>
      <c r="F53" s="167"/>
      <c r="G53" s="71"/>
      <c r="H53" s="72"/>
      <c r="I53" s="73">
        <f t="shared" si="0"/>
        <v>0</v>
      </c>
      <c r="J53" s="334"/>
      <c r="K53" s="334"/>
      <c r="L53" s="334"/>
      <c r="M53" s="326"/>
      <c r="N53" s="74"/>
      <c r="O53" s="74"/>
    </row>
    <row r="54" spans="1:15">
      <c r="A54" s="355"/>
      <c r="B54" s="354"/>
      <c r="C54" s="350"/>
      <c r="D54" s="384"/>
      <c r="E54" s="169"/>
      <c r="F54" s="167"/>
      <c r="G54" s="71"/>
      <c r="H54" s="72"/>
      <c r="I54" s="73"/>
      <c r="J54" s="334"/>
      <c r="K54" s="334"/>
      <c r="L54" s="334"/>
      <c r="M54" s="326"/>
      <c r="N54" s="74"/>
      <c r="O54" s="74"/>
    </row>
    <row r="55" spans="1:15">
      <c r="A55" s="355"/>
      <c r="B55" s="354"/>
      <c r="C55" s="350"/>
      <c r="D55" s="385"/>
      <c r="E55" s="169"/>
      <c r="F55" s="167"/>
      <c r="G55" s="71"/>
      <c r="H55" s="72"/>
      <c r="I55" s="73"/>
      <c r="J55" s="334"/>
      <c r="K55" s="334"/>
      <c r="L55" s="334"/>
      <c r="M55" s="326"/>
      <c r="N55" s="74"/>
      <c r="O55" s="74"/>
    </row>
    <row r="56" spans="1:15" ht="15">
      <c r="A56" s="355"/>
      <c r="B56" s="354"/>
      <c r="C56" s="376" t="s">
        <v>111</v>
      </c>
      <c r="D56" s="386" t="s">
        <v>112</v>
      </c>
      <c r="E56" s="170"/>
      <c r="F56" s="168"/>
      <c r="G56" s="64"/>
      <c r="H56" s="65"/>
      <c r="I56" s="66"/>
      <c r="J56" s="347">
        <f>SUM(I56:I59)</f>
        <v>0</v>
      </c>
      <c r="K56" s="334"/>
      <c r="L56" s="334"/>
      <c r="M56" s="326"/>
      <c r="N56" s="74"/>
      <c r="O56" s="74"/>
    </row>
    <row r="57" spans="1:15">
      <c r="A57" s="355"/>
      <c r="B57" s="354"/>
      <c r="C57" s="376"/>
      <c r="D57" s="387"/>
      <c r="E57" s="171"/>
      <c r="F57" s="168"/>
      <c r="G57" s="64"/>
      <c r="H57" s="65"/>
      <c r="I57" s="66"/>
      <c r="J57" s="347"/>
      <c r="K57" s="334"/>
      <c r="L57" s="334"/>
      <c r="M57" s="326"/>
      <c r="N57" s="74"/>
      <c r="O57" s="74"/>
    </row>
    <row r="58" spans="1:15">
      <c r="A58" s="355"/>
      <c r="B58" s="354"/>
      <c r="C58" s="376"/>
      <c r="D58" s="387"/>
      <c r="E58" s="170"/>
      <c r="F58" s="168"/>
      <c r="G58" s="64"/>
      <c r="H58" s="65"/>
      <c r="I58" s="66">
        <f t="shared" si="0"/>
        <v>0</v>
      </c>
      <c r="J58" s="347"/>
      <c r="K58" s="334"/>
      <c r="L58" s="334"/>
      <c r="M58" s="326"/>
      <c r="N58" s="74"/>
      <c r="O58" s="74"/>
    </row>
    <row r="59" spans="1:15">
      <c r="A59" s="355"/>
      <c r="B59" s="354"/>
      <c r="C59" s="376"/>
      <c r="D59" s="388"/>
      <c r="E59" s="170"/>
      <c r="F59" s="168"/>
      <c r="G59" s="64"/>
      <c r="H59" s="65"/>
      <c r="I59" s="66">
        <f t="shared" si="0"/>
        <v>0</v>
      </c>
      <c r="J59" s="347"/>
      <c r="K59" s="334"/>
      <c r="L59" s="334"/>
      <c r="M59" s="326"/>
      <c r="N59" s="74"/>
      <c r="O59" s="74"/>
    </row>
    <row r="60" spans="1:15" ht="15">
      <c r="A60" s="355"/>
      <c r="B60" s="369" t="s">
        <v>113</v>
      </c>
      <c r="C60" s="358" t="s">
        <v>114</v>
      </c>
      <c r="D60" s="389" t="s">
        <v>115</v>
      </c>
      <c r="E60" s="81"/>
      <c r="F60" s="70"/>
      <c r="G60" s="71"/>
      <c r="H60" s="72"/>
      <c r="I60" s="73">
        <f t="shared" si="0"/>
        <v>0</v>
      </c>
      <c r="J60" s="334">
        <f>SUM(I60:I63)</f>
        <v>0</v>
      </c>
      <c r="K60" s="334">
        <f>SUM(J60)</f>
        <v>0</v>
      </c>
      <c r="L60" s="334"/>
      <c r="M60" s="326"/>
      <c r="N60" s="74"/>
      <c r="O60" s="74"/>
    </row>
    <row r="61" spans="1:15">
      <c r="A61" s="355"/>
      <c r="B61" s="370"/>
      <c r="C61" s="358"/>
      <c r="D61" s="341"/>
      <c r="E61" s="69"/>
      <c r="F61" s="70"/>
      <c r="G61" s="71"/>
      <c r="H61" s="72"/>
      <c r="I61" s="73"/>
      <c r="J61" s="334"/>
      <c r="K61" s="334"/>
      <c r="L61" s="334"/>
      <c r="M61" s="326"/>
      <c r="N61" s="74"/>
      <c r="O61" s="74"/>
    </row>
    <row r="62" spans="1:15">
      <c r="A62" s="355"/>
      <c r="B62" s="370"/>
      <c r="C62" s="358"/>
      <c r="D62" s="341"/>
      <c r="E62" s="69"/>
      <c r="F62" s="70"/>
      <c r="G62" s="71"/>
      <c r="H62" s="72"/>
      <c r="I62" s="73">
        <f t="shared" si="0"/>
        <v>0</v>
      </c>
      <c r="J62" s="334"/>
      <c r="K62" s="334"/>
      <c r="L62" s="334"/>
      <c r="M62" s="326"/>
      <c r="N62" s="74"/>
      <c r="O62" s="74"/>
    </row>
    <row r="63" spans="1:15">
      <c r="A63" s="357"/>
      <c r="B63" s="370"/>
      <c r="C63" s="359"/>
      <c r="D63" s="342"/>
      <c r="E63" s="69"/>
      <c r="F63" s="70"/>
      <c r="G63" s="71"/>
      <c r="H63" s="72"/>
      <c r="I63" s="73">
        <f t="shared" si="0"/>
        <v>0</v>
      </c>
      <c r="J63" s="334"/>
      <c r="K63" s="334"/>
      <c r="L63" s="334"/>
      <c r="M63" s="398"/>
      <c r="N63" s="74"/>
      <c r="O63" s="74"/>
    </row>
    <row r="64" spans="1:15" s="19" customFormat="1">
      <c r="A64" s="413" t="s">
        <v>116</v>
      </c>
      <c r="B64" s="414"/>
      <c r="C64" s="208"/>
      <c r="D64" s="208"/>
      <c r="E64" s="209"/>
      <c r="F64" s="210"/>
      <c r="G64" s="211"/>
      <c r="H64" s="209"/>
      <c r="I64" s="209"/>
      <c r="J64" s="96"/>
      <c r="K64" s="96"/>
      <c r="L64" s="97">
        <f>SUM(L8:L63)</f>
        <v>368000</v>
      </c>
      <c r="M64" s="97"/>
      <c r="N64" s="97"/>
      <c r="O64" s="98"/>
    </row>
    <row r="65" spans="1:15">
      <c r="A65" s="223" t="s">
        <v>117</v>
      </c>
      <c r="B65" s="216"/>
      <c r="C65" s="217"/>
      <c r="D65" s="216"/>
      <c r="E65" s="218"/>
      <c r="F65" s="219"/>
      <c r="G65" s="220"/>
      <c r="H65" s="221"/>
      <c r="I65" s="222"/>
      <c r="J65" s="207">
        <v>10000</v>
      </c>
      <c r="K65" s="99"/>
      <c r="L65" s="99">
        <f>+J65</f>
        <v>10000</v>
      </c>
      <c r="M65" s="99"/>
      <c r="N65" s="99"/>
      <c r="O65" s="100"/>
    </row>
    <row r="66" spans="1:15" s="19" customFormat="1">
      <c r="A66" s="212"/>
      <c r="B66" s="212"/>
      <c r="C66" s="212"/>
      <c r="D66" s="212"/>
      <c r="E66" s="213"/>
      <c r="F66" s="214"/>
      <c r="G66" s="215"/>
      <c r="H66" s="213"/>
      <c r="I66" s="213"/>
      <c r="J66" s="96"/>
      <c r="K66" s="96"/>
      <c r="L66" s="97">
        <f>+L64+L65</f>
        <v>378000</v>
      </c>
      <c r="M66" s="97"/>
      <c r="N66" s="97"/>
      <c r="O66" s="98"/>
    </row>
    <row r="67" spans="1:15">
      <c r="A67" s="352" t="s">
        <v>118</v>
      </c>
      <c r="B67" s="352"/>
      <c r="C67" s="352"/>
      <c r="D67" s="294"/>
      <c r="E67" s="86" t="s">
        <v>119</v>
      </c>
      <c r="F67" s="92" t="s">
        <v>120</v>
      </c>
      <c r="G67" s="93">
        <v>4</v>
      </c>
      <c r="H67" s="102">
        <v>1000</v>
      </c>
      <c r="I67" s="103">
        <f t="shared" ref="I67:I71" si="3">H67*G67</f>
        <v>4000</v>
      </c>
      <c r="J67" s="399" t="s">
        <v>121</v>
      </c>
      <c r="K67" s="399" t="s">
        <v>122</v>
      </c>
      <c r="L67" s="402"/>
      <c r="M67" s="403"/>
      <c r="N67" s="403"/>
      <c r="O67" s="404"/>
    </row>
    <row r="68" spans="1:15">
      <c r="A68" s="352"/>
      <c r="B68" s="352"/>
      <c r="C68" s="352"/>
      <c r="D68" s="294"/>
      <c r="E68" s="86" t="s">
        <v>71</v>
      </c>
      <c r="F68" s="92" t="s">
        <v>123</v>
      </c>
      <c r="G68" s="71">
        <v>10</v>
      </c>
      <c r="H68" s="72">
        <v>1500</v>
      </c>
      <c r="I68" s="73">
        <f>G68*H68</f>
        <v>15000</v>
      </c>
      <c r="J68" s="400"/>
      <c r="K68" s="400"/>
      <c r="L68" s="405"/>
      <c r="M68" s="406"/>
      <c r="N68" s="406"/>
      <c r="O68" s="407"/>
    </row>
    <row r="69" spans="1:15">
      <c r="A69" s="352"/>
      <c r="B69" s="352"/>
      <c r="C69" s="352"/>
      <c r="D69" s="294"/>
      <c r="E69" s="86"/>
      <c r="F69" s="92"/>
      <c r="G69" s="101"/>
      <c r="H69" s="102"/>
      <c r="I69" s="103">
        <f t="shared" si="3"/>
        <v>0</v>
      </c>
      <c r="J69" s="401"/>
      <c r="K69" s="401"/>
      <c r="L69" s="405"/>
      <c r="M69" s="406"/>
      <c r="N69" s="406"/>
      <c r="O69" s="407"/>
    </row>
    <row r="70" spans="1:15">
      <c r="A70" s="352"/>
      <c r="B70" s="352"/>
      <c r="C70" s="352"/>
      <c r="D70" s="294"/>
      <c r="E70" s="86"/>
      <c r="F70" s="92"/>
      <c r="G70" s="101"/>
      <c r="H70" s="102"/>
      <c r="I70" s="103">
        <f t="shared" si="3"/>
        <v>0</v>
      </c>
      <c r="J70" s="109">
        <f>SUM(I67:I71)</f>
        <v>19000</v>
      </c>
      <c r="K70" s="109">
        <f>L66*0.05</f>
        <v>18900</v>
      </c>
      <c r="L70" s="405"/>
      <c r="M70" s="406"/>
      <c r="N70" s="406"/>
      <c r="O70" s="407"/>
    </row>
    <row r="71" spans="1:15">
      <c r="A71" s="352"/>
      <c r="B71" s="352"/>
      <c r="C71" s="352"/>
      <c r="D71" s="294"/>
      <c r="E71" s="86"/>
      <c r="F71" s="92"/>
      <c r="G71" s="101"/>
      <c r="H71" s="102"/>
      <c r="I71" s="103">
        <f t="shared" si="3"/>
        <v>0</v>
      </c>
      <c r="J71" s="110">
        <f>J70/L66</f>
        <v>5.0264550264550262E-2</v>
      </c>
      <c r="K71" s="110">
        <f>K70/L66</f>
        <v>0.05</v>
      </c>
      <c r="L71" s="408"/>
      <c r="M71" s="409"/>
      <c r="N71" s="409"/>
      <c r="O71" s="410"/>
    </row>
    <row r="72" spans="1:15">
      <c r="A72" s="23"/>
      <c r="B72" s="23"/>
      <c r="C72" s="23"/>
      <c r="D72" s="23"/>
      <c r="E72" s="24"/>
      <c r="F72" s="3"/>
      <c r="G72" s="3"/>
      <c r="H72" s="25"/>
      <c r="I72" s="4"/>
      <c r="J72" s="4"/>
      <c r="K72" s="4"/>
      <c r="L72" s="26"/>
      <c r="M72" s="26"/>
      <c r="N72" s="26"/>
      <c r="O72" s="5"/>
    </row>
    <row r="73" spans="1:15">
      <c r="A73" s="38"/>
      <c r="B73" s="38"/>
      <c r="C73" s="38"/>
      <c r="D73" s="38"/>
      <c r="E73" s="39"/>
      <c r="F73" s="3"/>
      <c r="G73" s="1"/>
      <c r="H73" s="28"/>
      <c r="I73" s="6"/>
      <c r="J73" s="6"/>
      <c r="K73" s="6"/>
      <c r="L73" s="6"/>
      <c r="M73" s="6"/>
      <c r="N73" s="6"/>
      <c r="O73" s="7"/>
    </row>
    <row r="74" spans="1:15" s="19" customFormat="1">
      <c r="A74" s="129" t="s">
        <v>124</v>
      </c>
      <c r="B74" s="130"/>
      <c r="C74" s="131" t="s">
        <v>125</v>
      </c>
      <c r="D74" s="130"/>
      <c r="E74" s="40"/>
      <c r="F74" s="397"/>
      <c r="G74" s="397"/>
      <c r="H74" s="397"/>
      <c r="I74" s="397"/>
      <c r="J74" s="397"/>
      <c r="K74" s="397"/>
      <c r="L74" s="397"/>
      <c r="M74" s="397"/>
      <c r="N74" s="397"/>
      <c r="O74" s="397"/>
    </row>
    <row r="75" spans="1:15">
      <c r="A75" s="137" t="str">
        <f>+'Budget Category'!A4</f>
        <v>Audio Visual &amp; Printing</v>
      </c>
      <c r="B75" s="133"/>
      <c r="C75" s="27">
        <f>SUMIF(E8:E63,'Budget Category'!A4,I8:I63)</f>
        <v>0</v>
      </c>
      <c r="D75" s="133"/>
      <c r="F75" s="29"/>
      <c r="G75"/>
      <c r="H75"/>
      <c r="I75"/>
      <c r="J75"/>
      <c r="K75"/>
      <c r="O75"/>
    </row>
    <row r="76" spans="1:15">
      <c r="A76" s="137" t="str">
        <f>+'Budget Category'!A5</f>
        <v>Audit Fee</v>
      </c>
      <c r="B76" s="133"/>
      <c r="C76" s="27">
        <f>SUMIF(E8:E63,'Budget Category'!A5,I8:I63)</f>
        <v>0</v>
      </c>
      <c r="D76" s="133"/>
      <c r="F76" s="36" t="s">
        <v>116</v>
      </c>
      <c r="G76" s="1"/>
      <c r="H76" s="36"/>
      <c r="I76" s="36"/>
      <c r="J76" s="36"/>
      <c r="K76" s="36"/>
      <c r="L76" s="1"/>
      <c r="M76" s="1"/>
      <c r="N76" s="1"/>
      <c r="O76" s="115">
        <f>+L64</f>
        <v>368000</v>
      </c>
    </row>
    <row r="77" spans="1:15">
      <c r="A77" s="137" t="str">
        <f>+'Budget Category'!A6</f>
        <v xml:space="preserve">Communication </v>
      </c>
      <c r="B77" s="134"/>
      <c r="C77" s="27">
        <f>SUMIF(E8:E63,'Budget Category'!A6,I8:I63)</f>
        <v>0</v>
      </c>
      <c r="D77" s="134"/>
      <c r="F77" s="36" t="s">
        <v>117</v>
      </c>
      <c r="G77" s="1"/>
      <c r="H77" s="1"/>
      <c r="I77" s="1"/>
      <c r="J77" s="1"/>
      <c r="K77" s="1"/>
      <c r="L77" s="1"/>
      <c r="M77" s="1"/>
      <c r="N77" s="1"/>
      <c r="O77" s="116">
        <f>+L65</f>
        <v>10000</v>
      </c>
    </row>
    <row r="78" spans="1:15">
      <c r="A78" s="137" t="str">
        <f>+'Budget Category'!A7</f>
        <v>Consultant - Individual - International</v>
      </c>
      <c r="B78" s="134"/>
      <c r="C78" s="27">
        <f>SUMIF(E8:E63,'Budget Category'!A7,I8:I63)</f>
        <v>14000</v>
      </c>
      <c r="D78" s="134"/>
      <c r="F78" s="36" t="s">
        <v>126</v>
      </c>
      <c r="G78" s="1"/>
      <c r="H78" s="117"/>
      <c r="I78" s="1"/>
      <c r="J78" s="118">
        <f>J71</f>
        <v>5.0264550264550262E-2</v>
      </c>
      <c r="K78" s="119" t="s">
        <v>127</v>
      </c>
      <c r="L78" s="120"/>
      <c r="M78" s="120"/>
      <c r="N78" s="120"/>
      <c r="O78" s="115">
        <f>J70</f>
        <v>19000</v>
      </c>
    </row>
    <row r="79" spans="1:15">
      <c r="A79" s="137" t="str">
        <f>+'Budget Category'!A8</f>
        <v>Consultant - Individual - Local</v>
      </c>
      <c r="B79" s="134"/>
      <c r="C79" s="27">
        <f>SUMIF(E8:E63,'Budget Category'!A8,I8:I63)</f>
        <v>85000</v>
      </c>
      <c r="D79" s="134"/>
      <c r="F79" s="121" t="s">
        <v>128</v>
      </c>
      <c r="G79" s="121"/>
      <c r="H79" s="122"/>
      <c r="I79" s="122"/>
      <c r="J79" s="290">
        <v>0.02</v>
      </c>
      <c r="K79" s="123" t="s">
        <v>127</v>
      </c>
      <c r="L79" s="124"/>
      <c r="M79" s="124"/>
      <c r="N79" s="124"/>
      <c r="O79" s="125">
        <f>L66*J79</f>
        <v>7560</v>
      </c>
    </row>
    <row r="80" spans="1:15">
      <c r="A80" s="137" t="str">
        <f>+'Budget Category'!A9</f>
        <v>Professional Services – Companies/Firm</v>
      </c>
      <c r="B80" s="134"/>
      <c r="C80" s="27">
        <f>SUMIF(E8:E63,'Budget Category'!A9,I8:I63)</f>
        <v>150000</v>
      </c>
      <c r="D80" s="134"/>
      <c r="F80" s="31"/>
      <c r="G80" s="1"/>
      <c r="H80" s="31"/>
      <c r="I80" s="31"/>
      <c r="J80" s="104"/>
      <c r="K80" s="126"/>
      <c r="L80" s="1"/>
      <c r="M80" s="1"/>
      <c r="N80" s="1"/>
      <c r="O80" s="111"/>
    </row>
    <row r="81" spans="1:15">
      <c r="A81" s="137" t="str">
        <f>+'Budget Category'!A10</f>
        <v>Office Supplies</v>
      </c>
      <c r="B81" s="134"/>
      <c r="C81" s="27">
        <f>SUMIF(E8:E63,'Budget Category'!A10,I8:I63)</f>
        <v>0</v>
      </c>
      <c r="D81" s="134"/>
      <c r="F81" s="36" t="s">
        <v>129</v>
      </c>
      <c r="G81" s="1"/>
      <c r="H81" s="35"/>
      <c r="I81" s="35"/>
      <c r="J81" s="105"/>
      <c r="K81" s="106"/>
      <c r="L81" s="35"/>
      <c r="M81" s="35"/>
      <c r="N81" s="35"/>
      <c r="O81" s="33">
        <f>SUM(O76,O77,O78,O79)</f>
        <v>404560</v>
      </c>
    </row>
    <row r="82" spans="1:15">
      <c r="A82" s="137" t="str">
        <f>+'Budget Category'!A11</f>
        <v>Travel - International</v>
      </c>
      <c r="B82" s="134"/>
      <c r="C82" s="27">
        <f>SUMIF(E8:E63,'Budget Category'!A11,I8:I63)</f>
        <v>0</v>
      </c>
      <c r="D82" s="134"/>
      <c r="F82" s="32"/>
      <c r="G82" s="1"/>
      <c r="H82" s="32"/>
      <c r="I82" s="32"/>
      <c r="J82" s="107"/>
      <c r="K82" s="108"/>
      <c r="L82" s="33"/>
      <c r="M82" s="33"/>
      <c r="N82" s="33"/>
      <c r="O82" s="111"/>
    </row>
    <row r="83" spans="1:15">
      <c r="A83" s="137" t="str">
        <f>+'Budget Category'!A12</f>
        <v>Travel – Local</v>
      </c>
      <c r="B83" s="134"/>
      <c r="C83" s="27">
        <f>SUMIF(E8:E63,'Budget Category'!A12,I8:I63)</f>
        <v>4000</v>
      </c>
      <c r="D83" s="134"/>
      <c r="F83" s="36" t="s">
        <v>130</v>
      </c>
      <c r="G83" s="1"/>
      <c r="H83" s="36"/>
      <c r="I83" s="36"/>
      <c r="J83" s="127">
        <v>0.05</v>
      </c>
      <c r="K83" s="119" t="s">
        <v>127</v>
      </c>
      <c r="L83" s="120"/>
      <c r="M83" s="120"/>
      <c r="N83" s="36"/>
      <c r="O83" s="33">
        <f>O81*J83</f>
        <v>20228</v>
      </c>
    </row>
    <row r="84" spans="1:15" ht="15" thickBot="1">
      <c r="A84" s="137" t="str">
        <f>+'Budget Category'!A13</f>
        <v xml:space="preserve">Workshop/Training </v>
      </c>
      <c r="B84" s="134"/>
      <c r="C84" s="27">
        <f>SUMIF(E8:E63,'Budget Category'!A13,I8:I63)</f>
        <v>115000</v>
      </c>
      <c r="D84" s="134"/>
      <c r="F84" s="128"/>
      <c r="G84" s="128"/>
      <c r="H84" s="128"/>
      <c r="I84" s="128"/>
      <c r="J84" s="128"/>
      <c r="K84" s="128"/>
      <c r="L84" s="128"/>
      <c r="M84" s="128"/>
      <c r="N84" s="128"/>
      <c r="O84" s="112"/>
    </row>
    <row r="85" spans="1:15" ht="15" thickTop="1">
      <c r="A85" s="137">
        <f>+'Budget Category'!A14</f>
        <v>0</v>
      </c>
      <c r="B85" s="134"/>
      <c r="C85" s="27">
        <f>SUMIF(E8:E63,'Budget Category'!A14,I8:I63)</f>
        <v>0</v>
      </c>
      <c r="D85" s="134"/>
      <c r="F85" s="15"/>
      <c r="H85" s="15"/>
      <c r="I85" s="15"/>
      <c r="J85" s="15"/>
      <c r="K85" s="15"/>
      <c r="L85" s="15"/>
      <c r="M85" s="15"/>
      <c r="N85" s="15"/>
      <c r="O85" s="113"/>
    </row>
    <row r="86" spans="1:15">
      <c r="A86" s="137">
        <f>+'Budget Category'!A15</f>
        <v>0</v>
      </c>
      <c r="B86" s="134"/>
      <c r="C86" s="27">
        <f>SUMIF(E8:E63,'Budget Category'!A15,I8:I63)</f>
        <v>0</v>
      </c>
      <c r="D86" s="134"/>
      <c r="F86" s="37" t="s">
        <v>131</v>
      </c>
      <c r="G86" s="37"/>
      <c r="H86" s="37"/>
      <c r="I86" s="37"/>
      <c r="J86" s="37"/>
      <c r="K86" s="37"/>
      <c r="L86" s="37"/>
      <c r="M86" s="37"/>
      <c r="N86" s="37"/>
      <c r="O86" s="114">
        <f>ROUNDUP((SUM(O81,O83)),0)</f>
        <v>424788</v>
      </c>
    </row>
    <row r="87" spans="1:15">
      <c r="A87" s="137">
        <f>+'Budget Category'!A16</f>
        <v>0</v>
      </c>
      <c r="B87" s="134"/>
      <c r="C87" s="27">
        <f>SUMIF(E8:E63,'Budget Category'!A16,I8:I63)</f>
        <v>0</v>
      </c>
      <c r="D87" s="134"/>
      <c r="F87" s="8"/>
    </row>
    <row r="88" spans="1:15">
      <c r="A88" s="129" t="s">
        <v>116</v>
      </c>
      <c r="B88" s="130"/>
      <c r="C88" s="132">
        <f>SUM(C75:C87)</f>
        <v>368000</v>
      </c>
      <c r="D88" s="130"/>
      <c r="F88" s="42" t="s">
        <v>132</v>
      </c>
      <c r="G88" s="30"/>
      <c r="H88" s="6"/>
    </row>
    <row r="89" spans="1:15">
      <c r="A89" s="351"/>
      <c r="B89" s="351"/>
      <c r="C89" s="351"/>
      <c r="D89" s="293"/>
      <c r="E89" s="34"/>
    </row>
    <row r="90" spans="1:15">
      <c r="A90" s="346" t="s">
        <v>133</v>
      </c>
      <c r="B90" s="346"/>
      <c r="C90" s="136"/>
      <c r="D90" s="135"/>
    </row>
    <row r="91" spans="1:15">
      <c r="A91" s="42"/>
      <c r="O91" s="2" t="s">
        <v>134</v>
      </c>
    </row>
  </sheetData>
  <mergeCells count="91">
    <mergeCell ref="A64:B64"/>
    <mergeCell ref="O5:O7"/>
    <mergeCell ref="E6:E7"/>
    <mergeCell ref="F6:F7"/>
    <mergeCell ref="G6:G7"/>
    <mergeCell ref="H6:H7"/>
    <mergeCell ref="M5:M7"/>
    <mergeCell ref="K6:K7"/>
    <mergeCell ref="N5:N7"/>
    <mergeCell ref="I6:I7"/>
    <mergeCell ref="J6:J7"/>
    <mergeCell ref="E5:J5"/>
    <mergeCell ref="L5:L7"/>
    <mergeCell ref="A5:A7"/>
    <mergeCell ref="B5:B7"/>
    <mergeCell ref="C5:C7"/>
    <mergeCell ref="C20:C23"/>
    <mergeCell ref="C24:C27"/>
    <mergeCell ref="C28:C31"/>
    <mergeCell ref="F74:O74"/>
    <mergeCell ref="M52:M63"/>
    <mergeCell ref="K67:K69"/>
    <mergeCell ref="L67:O71"/>
    <mergeCell ref="J67:J69"/>
    <mergeCell ref="K52:K59"/>
    <mergeCell ref="L52:L63"/>
    <mergeCell ref="K60:K63"/>
    <mergeCell ref="D20:D23"/>
    <mergeCell ref="D24:D27"/>
    <mergeCell ref="D28:D31"/>
    <mergeCell ref="D32:D35"/>
    <mergeCell ref="D36:D39"/>
    <mergeCell ref="A8:A35"/>
    <mergeCell ref="J8:J11"/>
    <mergeCell ref="J12:J15"/>
    <mergeCell ref="L36:L51"/>
    <mergeCell ref="B40:B47"/>
    <mergeCell ref="B48:B51"/>
    <mergeCell ref="K8:K15"/>
    <mergeCell ref="J16:J19"/>
    <mergeCell ref="J20:J23"/>
    <mergeCell ref="J24:J27"/>
    <mergeCell ref="J28:J31"/>
    <mergeCell ref="C16:C19"/>
    <mergeCell ref="B8:B15"/>
    <mergeCell ref="B16:B31"/>
    <mergeCell ref="C8:C11"/>
    <mergeCell ref="C12:C15"/>
    <mergeCell ref="B60:B63"/>
    <mergeCell ref="J60:J63"/>
    <mergeCell ref="B32:B35"/>
    <mergeCell ref="J32:J35"/>
    <mergeCell ref="B36:B39"/>
    <mergeCell ref="J36:J39"/>
    <mergeCell ref="J52:J55"/>
    <mergeCell ref="C56:C59"/>
    <mergeCell ref="C32:C35"/>
    <mergeCell ref="D40:D43"/>
    <mergeCell ref="D44:D47"/>
    <mergeCell ref="D48:D51"/>
    <mergeCell ref="D52:D55"/>
    <mergeCell ref="D56:D59"/>
    <mergeCell ref="D60:D63"/>
    <mergeCell ref="A90:B90"/>
    <mergeCell ref="J40:J43"/>
    <mergeCell ref="J44:J47"/>
    <mergeCell ref="J48:J51"/>
    <mergeCell ref="C52:C55"/>
    <mergeCell ref="A89:C89"/>
    <mergeCell ref="A67:C71"/>
    <mergeCell ref="B52:B59"/>
    <mergeCell ref="J56:J59"/>
    <mergeCell ref="A36:A51"/>
    <mergeCell ref="A52:A63"/>
    <mergeCell ref="C60:C63"/>
    <mergeCell ref="C40:C43"/>
    <mergeCell ref="C44:C47"/>
    <mergeCell ref="C48:C51"/>
    <mergeCell ref="C36:C39"/>
    <mergeCell ref="D5:D7"/>
    <mergeCell ref="M8:M35"/>
    <mergeCell ref="M36:M51"/>
    <mergeCell ref="K32:K35"/>
    <mergeCell ref="K36:K39"/>
    <mergeCell ref="K40:K47"/>
    <mergeCell ref="K48:K51"/>
    <mergeCell ref="L8:L35"/>
    <mergeCell ref="K16:K31"/>
    <mergeCell ref="D8:D11"/>
    <mergeCell ref="D12:D15"/>
    <mergeCell ref="D16:D19"/>
  </mergeCells>
  <conditionalFormatting sqref="J71">
    <cfRule type="cellIs" dxfId="13" priority="4" operator="greaterThan">
      <formula>0.05</formula>
    </cfRule>
  </conditionalFormatting>
  <conditionalFormatting sqref="J78">
    <cfRule type="cellIs" dxfId="12" priority="1" operator="lessThanOrEqual">
      <formula>0.05</formula>
    </cfRule>
    <cfRule type="cellIs" dxfId="11" priority="2" operator="greaterThan">
      <formula>0.05</formula>
    </cfRule>
  </conditionalFormatting>
  <conditionalFormatting sqref="M8">
    <cfRule type="cellIs" dxfId="10" priority="10" operator="greaterThan">
      <formula>0.6</formula>
    </cfRule>
  </conditionalFormatting>
  <conditionalFormatting sqref="M36">
    <cfRule type="cellIs" dxfId="9" priority="8" operator="greaterThan">
      <formula>0.6</formula>
    </cfRule>
  </conditionalFormatting>
  <conditionalFormatting sqref="M52">
    <cfRule type="cellIs" dxfId="8" priority="6" operator="greaterThan">
      <formula>0.1</formula>
    </cfRule>
  </conditionalFormatting>
  <pageMargins left="0.25" right="0.25" top="0.75" bottom="0.75" header="0.3" footer="0.3"/>
  <pageSetup paperSize="9" scale="56" fitToHeight="0" orientation="landscape" r:id="rId1"/>
  <ignoredErrors>
    <ignoredError sqref="O77 G15" unlockedFormula="1"/>
  </ignoredErrors>
  <drawing r:id="rId2"/>
  <extLst>
    <ext xmlns:x14="http://schemas.microsoft.com/office/spreadsheetml/2009/9/main" uri="{78C0D931-6437-407d-A8EE-F0AAD7539E65}">
      <x14:conditionalFormattings>
        <x14:conditionalFormatting xmlns:xm="http://schemas.microsoft.com/office/excel/2006/main">
          <x14:cfRule type="iconSet" priority="5" id="{DD16506C-857E-48DB-B1E0-E692194394F8}">
            <x14:iconSet iconSet="3Symbols" custom="1">
              <x14:cfvo type="percent">
                <xm:f>0</xm:f>
              </x14:cfvo>
              <x14:cfvo type="percent">
                <xm:f>0.05</xm:f>
              </x14:cfvo>
              <x14:cfvo type="num">
                <xm:f>5.0099999999999999E-2</xm:f>
              </x14:cfvo>
              <x14:cfIcon iconSet="3Symbols" iconId="2"/>
              <x14:cfIcon iconSet="3Symbols" iconId="2"/>
              <x14:cfIcon iconSet="3Symbols" iconId="0"/>
            </x14:iconSet>
          </x14:cfRule>
          <xm:sqref>J71</xm:sqref>
        </x14:conditionalFormatting>
        <x14:conditionalFormatting xmlns:xm="http://schemas.microsoft.com/office/excel/2006/main">
          <x14:cfRule type="iconSet" priority="3" id="{85B8B676-3612-49E5-9239-A76F2A04B11D}">
            <x14:iconSet iconSet="3Symbols" custom="1">
              <x14:cfvo type="percent">
                <xm:f>0</xm:f>
              </x14:cfvo>
              <x14:cfvo type="num">
                <xm:f>0.05</xm:f>
              </x14:cfvo>
              <x14:cfvo type="num">
                <xm:f>5.0099999999999999E-2</xm:f>
              </x14:cfvo>
              <x14:cfIcon iconSet="3Symbols" iconId="2"/>
              <x14:cfIcon iconSet="3Symbols" iconId="2"/>
              <x14:cfIcon iconSet="3Symbols" iconId="0"/>
            </x14:iconSet>
          </x14:cfRule>
          <xm:sqref>J78</xm:sqref>
        </x14:conditionalFormatting>
        <x14:conditionalFormatting xmlns:xm="http://schemas.microsoft.com/office/excel/2006/main">
          <x14:cfRule type="iconSet" priority="11" id="{C955BB5D-0CB6-4CCE-BFEC-A530ED403CA6}">
            <x14:iconSet iconSet="3Symbols" custom="1">
              <x14:cfvo type="percent">
                <xm:f>0</xm:f>
              </x14:cfvo>
              <x14:cfvo type="num">
                <xm:f>0.3</xm:f>
              </x14:cfvo>
              <x14:cfvo type="num">
                <xm:f>0.31</xm:f>
              </x14:cfvo>
              <x14:cfIcon iconSet="3Symbols" iconId="2"/>
              <x14:cfIcon iconSet="3Symbols" iconId="2"/>
              <x14:cfIcon iconSet="3Symbols" iconId="0"/>
            </x14:iconSet>
          </x14:cfRule>
          <xm:sqref>M8</xm:sqref>
        </x14:conditionalFormatting>
        <x14:conditionalFormatting xmlns:xm="http://schemas.microsoft.com/office/excel/2006/main">
          <x14:cfRule type="iconSet" priority="9" id="{C56F1CF6-CB0D-485E-A124-F7CA719BBD26}">
            <x14:iconSet iconSet="3Symbols" custom="1">
              <x14:cfvo type="percent">
                <xm:f>0</xm:f>
              </x14:cfvo>
              <x14:cfvo type="num">
                <xm:f>0.6</xm:f>
              </x14:cfvo>
              <x14:cfvo type="num">
                <xm:f>0.61</xm:f>
              </x14:cfvo>
              <x14:cfIcon iconSet="3Symbols" iconId="2"/>
              <x14:cfIcon iconSet="3Symbols" iconId="2"/>
              <x14:cfIcon iconSet="3Symbols" iconId="0"/>
            </x14:iconSet>
          </x14:cfRule>
          <xm:sqref>M36</xm:sqref>
        </x14:conditionalFormatting>
        <x14:conditionalFormatting xmlns:xm="http://schemas.microsoft.com/office/excel/2006/main">
          <x14:cfRule type="iconSet" priority="7" id="{0F265849-9E4C-4303-A983-D3F25353674D}">
            <x14:iconSet iconSet="3Symbols" custom="1">
              <x14:cfvo type="percent">
                <xm:f>0</xm:f>
              </x14:cfvo>
              <x14:cfvo type="num">
                <xm:f>0.1</xm:f>
              </x14:cfvo>
              <x14:cfvo type="num">
                <xm:f>0.11</xm:f>
              </x14:cfvo>
              <x14:cfIcon iconSet="3Symbols" iconId="2"/>
              <x14:cfIcon iconSet="3Symbols" iconId="2"/>
              <x14:cfIcon iconSet="3Symbols" iconId="0"/>
            </x14:iconSet>
          </x14:cfRule>
          <xm:sqref>M52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C737DFF6-19B7-4228-9B8E-CEA930101AAD}">
          <x14:formula1>
            <xm:f>'Budget Category'!$A$4:$A$19</xm:f>
          </x14:formula1>
          <xm:sqref>E67:E71 E8:E64</xm:sqref>
        </x14:dataValidation>
        <x14:dataValidation type="list" allowBlank="1" showInputMessage="1" showErrorMessage="1" xr:uid="{DEA2E247-68B9-428A-877B-2DACF943E45A}">
          <x14:formula1>
            <xm:f>'List of Deliverables'!$C$6:$C$9</xm:f>
          </x14:formula1>
          <xm:sqref>C16:C31</xm:sqref>
        </x14:dataValidation>
        <x14:dataValidation type="list" allowBlank="1" showInputMessage="1" showErrorMessage="1" xr:uid="{37D3477A-69E8-416A-A486-B6E51F589AFC}">
          <x14:formula1>
            <xm:f>'List of Deliverables'!$C$10</xm:f>
          </x14:formula1>
          <xm:sqref>C32</xm:sqref>
        </x14:dataValidation>
        <x14:dataValidation type="list" allowBlank="1" showInputMessage="1" showErrorMessage="1" xr:uid="{5FD7DC95-2E4F-4654-BC7A-B1BDAF3A7AFC}">
          <x14:formula1>
            <xm:f>'List of Deliverables'!$C$11</xm:f>
          </x14:formula1>
          <xm:sqref>C36</xm:sqref>
        </x14:dataValidation>
        <x14:dataValidation type="list" allowBlank="1" showInputMessage="1" showErrorMessage="1" xr:uid="{2B2EB66A-A9E7-419E-B317-2CC9BEC5060E}">
          <x14:formula1>
            <xm:f>'List of Deliverables'!$C$12:$C$13</xm:f>
          </x14:formula1>
          <xm:sqref>C44 C40</xm:sqref>
        </x14:dataValidation>
        <x14:dataValidation type="list" allowBlank="1" showInputMessage="1" showErrorMessage="1" xr:uid="{2F7E2CA2-8DCF-4ACD-BC7F-54D4EFB54128}">
          <x14:formula1>
            <xm:f>'List of Deliverables'!$C$14</xm:f>
          </x14:formula1>
          <xm:sqref>C48</xm:sqref>
        </x14:dataValidation>
        <x14:dataValidation type="list" allowBlank="1" showInputMessage="1" showErrorMessage="1" xr:uid="{6C9C8259-A410-464D-9957-510754BE3DE9}">
          <x14:formula1>
            <xm:f>'List of Deliverables'!$C$15:$C$16</xm:f>
          </x14:formula1>
          <xm:sqref>C56 C52</xm:sqref>
        </x14:dataValidation>
        <x14:dataValidation type="list" allowBlank="1" showInputMessage="1" showErrorMessage="1" xr:uid="{6F66EE9F-18AC-4041-A3DA-321BC9714E07}">
          <x14:formula1>
            <xm:f>'List of Deliverables'!$C$17</xm:f>
          </x14:formula1>
          <xm:sqref>C60</xm:sqref>
        </x14:dataValidation>
        <x14:dataValidation type="list" allowBlank="1" showInputMessage="1" showErrorMessage="1" xr:uid="{8328ABB3-0408-451D-93AE-E9CCD8F43920}">
          <x14:formula1>
            <xm:f>'List of Deliverables'!$C$4:$C$5</xm:f>
          </x14:formula1>
          <xm:sqref>C12 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7367E-E64B-45D0-B4D1-55CDDB2DD8D0}">
  <sheetPr codeName="Sheet4">
    <pageSetUpPr fitToPage="1"/>
  </sheetPr>
  <dimension ref="A1:K43"/>
  <sheetViews>
    <sheetView showGridLines="0" showRuler="0" showWhiteSpace="0" topLeftCell="A10" zoomScaleNormal="100" zoomScalePageLayoutView="116" workbookViewId="0">
      <selection activeCell="A6" sqref="A6"/>
    </sheetView>
  </sheetViews>
  <sheetFormatPr defaultColWidth="8.42578125" defaultRowHeight="14.45"/>
  <cols>
    <col min="1" max="1" width="50.140625" style="2" customWidth="1"/>
    <col min="2" max="2" width="11.85546875" style="2" customWidth="1"/>
    <col min="3" max="3" width="5.85546875" style="142" customWidth="1"/>
    <col min="4" max="5" width="11.85546875" style="2" bestFit="1" customWidth="1"/>
    <col min="6" max="6" width="12.42578125" style="2" bestFit="1" customWidth="1"/>
    <col min="7" max="7" width="11.42578125" style="2" customWidth="1"/>
    <col min="8" max="8" width="11.85546875" style="2" bestFit="1" customWidth="1"/>
    <col min="9" max="9" width="12.5703125" style="2" bestFit="1" customWidth="1"/>
    <col min="10" max="11" width="8.42578125" style="2" customWidth="1"/>
    <col min="12" max="16384" width="8.42578125" style="2"/>
  </cols>
  <sheetData>
    <row r="1" spans="1:11" s="1" customFormat="1" ht="20.100000000000001">
      <c r="A1" s="56" t="s">
        <v>135</v>
      </c>
      <c r="B1" s="17"/>
      <c r="C1" s="151"/>
      <c r="D1" s="152"/>
      <c r="E1" s="152"/>
      <c r="F1" s="152"/>
      <c r="G1" s="152"/>
      <c r="H1" s="152"/>
      <c r="I1" s="152"/>
    </row>
    <row r="2" spans="1:11" s="46" customFormat="1" ht="12">
      <c r="A2" s="55"/>
      <c r="B2" s="55"/>
      <c r="C2" s="55"/>
      <c r="D2" s="55"/>
      <c r="E2" s="55"/>
      <c r="F2" s="55"/>
      <c r="G2" s="55"/>
      <c r="H2" s="55"/>
      <c r="I2" s="55"/>
      <c r="J2" s="55"/>
      <c r="K2" s="55"/>
    </row>
    <row r="3" spans="1:11" s="47" customFormat="1" ht="33.75" customHeight="1">
      <c r="A3" s="416" t="s">
        <v>136</v>
      </c>
      <c r="B3" s="416"/>
      <c r="C3" s="416"/>
      <c r="D3" s="416"/>
      <c r="E3" s="416"/>
      <c r="F3" s="416"/>
      <c r="G3" s="416"/>
      <c r="H3" s="416"/>
      <c r="I3" s="416"/>
      <c r="J3" s="138"/>
      <c r="K3" s="138"/>
    </row>
    <row r="4" spans="1:11">
      <c r="A4" s="44"/>
      <c r="B4" s="44"/>
      <c r="C4" s="153"/>
      <c r="D4" s="154"/>
      <c r="E4" s="154"/>
      <c r="F4" s="154"/>
      <c r="G4" s="154"/>
      <c r="H4" s="154"/>
      <c r="I4" s="154"/>
    </row>
    <row r="5" spans="1:11" ht="24" customHeight="1">
      <c r="A5" s="140" t="s">
        <v>137</v>
      </c>
      <c r="B5" s="140" t="s">
        <v>138</v>
      </c>
      <c r="C5" s="140" t="s">
        <v>139</v>
      </c>
      <c r="D5" s="140"/>
      <c r="E5" s="140" t="s">
        <v>140</v>
      </c>
      <c r="F5" s="140" t="s">
        <v>141</v>
      </c>
      <c r="G5" s="140" t="s">
        <v>142</v>
      </c>
      <c r="H5" s="140" t="s">
        <v>143</v>
      </c>
      <c r="I5" s="140" t="s">
        <v>144</v>
      </c>
    </row>
    <row r="6" spans="1:11" s="53" customFormat="1" ht="36" customHeight="1">
      <c r="A6" s="164" t="str">
        <f>'Budget Plan'!C8</f>
        <v>D1. Status report on capacity building of NDA and climate stakeholders</v>
      </c>
      <c r="B6" s="159">
        <f>+'Budget Plan'!J8</f>
        <v>109000</v>
      </c>
      <c r="C6" s="241"/>
      <c r="D6" s="242"/>
      <c r="E6" s="242"/>
      <c r="F6" s="242"/>
      <c r="G6" s="242"/>
      <c r="H6" s="243"/>
      <c r="I6" s="183"/>
    </row>
    <row r="7" spans="1:11" ht="21.75" customHeight="1">
      <c r="A7" s="158"/>
      <c r="B7" s="149"/>
      <c r="C7" s="143">
        <v>0.2</v>
      </c>
      <c r="D7" s="161"/>
      <c r="E7" s="150">
        <f>C7*B6</f>
        <v>21800</v>
      </c>
      <c r="F7" s="150"/>
      <c r="G7" s="150"/>
      <c r="H7" s="150"/>
      <c r="I7" s="182">
        <f>SUM(E7:H7)</f>
        <v>21800</v>
      </c>
    </row>
    <row r="8" spans="1:11" ht="21.75" customHeight="1">
      <c r="A8" s="158"/>
      <c r="B8" s="149"/>
      <c r="C8" s="143">
        <v>0.25</v>
      </c>
      <c r="D8" s="161"/>
      <c r="E8" s="150"/>
      <c r="F8" s="150">
        <f>C8*B6</f>
        <v>27250</v>
      </c>
      <c r="G8" s="150"/>
      <c r="H8" s="150"/>
      <c r="I8" s="182">
        <f t="shared" ref="I8:I21" si="0">SUM(E8:H8)</f>
        <v>27250</v>
      </c>
    </row>
    <row r="9" spans="1:11" ht="21.75" customHeight="1">
      <c r="A9" s="158"/>
      <c r="B9" s="149"/>
      <c r="C9" s="143">
        <v>0.25</v>
      </c>
      <c r="D9" s="161"/>
      <c r="E9" s="150"/>
      <c r="F9" s="150"/>
      <c r="G9" s="150">
        <f>C9*B6</f>
        <v>27250</v>
      </c>
      <c r="H9" s="150"/>
      <c r="I9" s="182">
        <f t="shared" si="0"/>
        <v>27250</v>
      </c>
    </row>
    <row r="10" spans="1:11" ht="21.75" customHeight="1">
      <c r="A10" s="158"/>
      <c r="B10" s="149"/>
      <c r="C10" s="143">
        <v>0.3</v>
      </c>
      <c r="D10" s="161"/>
      <c r="E10" s="150"/>
      <c r="F10" s="150"/>
      <c r="G10" s="150">
        <f>C10*B6</f>
        <v>32700</v>
      </c>
      <c r="H10" s="150"/>
      <c r="I10" s="182">
        <f t="shared" si="0"/>
        <v>32700</v>
      </c>
    </row>
    <row r="11" spans="1:11" s="53" customFormat="1" ht="46.15" customHeight="1">
      <c r="A11" s="159" t="str">
        <f>'Budget Plan'!C12</f>
        <v>D2. Status report on country coordination mechanism, country (or regional) platform for enhanced climate finance access to develop, advance, and implement NDCs, NAPs and LTS</v>
      </c>
      <c r="B11" s="159">
        <f>+'Budget Plan'!J12</f>
        <v>175000</v>
      </c>
      <c r="C11" s="238"/>
      <c r="D11" s="239"/>
      <c r="E11" s="239"/>
      <c r="F11" s="239"/>
      <c r="G11" s="239"/>
      <c r="H11" s="240"/>
      <c r="I11" s="183"/>
    </row>
    <row r="12" spans="1:11" ht="21.75" customHeight="1">
      <c r="A12" s="158"/>
      <c r="B12" s="148"/>
      <c r="C12" s="143">
        <v>0.5</v>
      </c>
      <c r="D12" s="161"/>
      <c r="E12" s="150"/>
      <c r="F12" s="150">
        <f>C12*B11</f>
        <v>87500</v>
      </c>
      <c r="G12" s="150"/>
      <c r="H12" s="150"/>
      <c r="I12" s="182">
        <f t="shared" si="0"/>
        <v>87500</v>
      </c>
    </row>
    <row r="13" spans="1:11" ht="21.75" customHeight="1">
      <c r="A13" s="158"/>
      <c r="B13" s="148"/>
      <c r="C13" s="143">
        <v>0.5</v>
      </c>
      <c r="D13" s="162"/>
      <c r="E13" s="141"/>
      <c r="F13" s="141"/>
      <c r="G13" s="141"/>
      <c r="H13" s="141">
        <f>C13*B11</f>
        <v>87500</v>
      </c>
      <c r="I13" s="182">
        <f t="shared" si="0"/>
        <v>87500</v>
      </c>
      <c r="J13" s="139"/>
    </row>
    <row r="14" spans="1:11" ht="36" customHeight="1">
      <c r="A14" s="159" t="str">
        <f>'Budget Plan'!C36</f>
        <v>D8. Country Programme Document</v>
      </c>
      <c r="B14" s="159">
        <f>'Budget Plan'!J36</f>
        <v>84000</v>
      </c>
      <c r="C14" s="235"/>
      <c r="D14" s="236"/>
      <c r="E14" s="236"/>
      <c r="F14" s="236"/>
      <c r="G14" s="236"/>
      <c r="H14" s="237"/>
      <c r="I14" s="183"/>
      <c r="J14" s="139"/>
    </row>
    <row r="15" spans="1:11" ht="21.75" customHeight="1">
      <c r="A15" s="158"/>
      <c r="B15" s="148"/>
      <c r="C15" s="143">
        <v>1</v>
      </c>
      <c r="D15" s="162"/>
      <c r="E15" s="141">
        <f>B14*C15</f>
        <v>84000</v>
      </c>
      <c r="F15" s="141"/>
      <c r="G15" s="141"/>
      <c r="H15" s="141"/>
      <c r="I15" s="182">
        <f t="shared" si="0"/>
        <v>84000</v>
      </c>
      <c r="J15" s="139"/>
    </row>
    <row r="16" spans="1:11" ht="21.75" customHeight="1">
      <c r="A16" s="287" t="s">
        <v>145</v>
      </c>
      <c r="B16" s="148"/>
      <c r="C16" s="143"/>
      <c r="D16" s="162"/>
      <c r="E16" s="141"/>
      <c r="F16" s="141"/>
      <c r="G16" s="141"/>
      <c r="H16" s="141"/>
      <c r="I16" s="182">
        <f t="shared" si="0"/>
        <v>0</v>
      </c>
      <c r="J16" s="139"/>
    </row>
    <row r="17" spans="1:10" ht="21.75" customHeight="1">
      <c r="A17" s="226" t="s">
        <v>116</v>
      </c>
      <c r="B17" s="178"/>
      <c r="C17" s="179"/>
      <c r="D17" s="163"/>
      <c r="E17" s="163">
        <f>SUM(E6:E15)</f>
        <v>105800</v>
      </c>
      <c r="F17" s="163">
        <f>SUM(F6:F15)</f>
        <v>114750</v>
      </c>
      <c r="G17" s="163">
        <f>SUM(G6:G15)</f>
        <v>59950</v>
      </c>
      <c r="H17" s="163">
        <f>SUM(H6:H15)</f>
        <v>87500</v>
      </c>
      <c r="I17" s="227">
        <f>SUM(I6:I16)</f>
        <v>368000</v>
      </c>
      <c r="J17" s="139"/>
    </row>
    <row r="18" spans="1:10" ht="21.75" customHeight="1">
      <c r="A18" s="180" t="s">
        <v>117</v>
      </c>
      <c r="B18" s="155"/>
      <c r="C18" s="156"/>
      <c r="D18" s="155"/>
      <c r="E18" s="181"/>
      <c r="F18" s="181"/>
      <c r="G18" s="181"/>
      <c r="H18" s="181">
        <f>'Budget Plan'!J65</f>
        <v>10000</v>
      </c>
      <c r="I18" s="182">
        <f>SUM(E18:H18)</f>
        <v>10000</v>
      </c>
    </row>
    <row r="19" spans="1:10" ht="21.75" customHeight="1">
      <c r="A19" s="180" t="s">
        <v>146</v>
      </c>
      <c r="B19" s="155"/>
      <c r="C19" s="156"/>
      <c r="D19" s="224"/>
      <c r="E19" s="181">
        <f>'Budget Plan'!J70/4</f>
        <v>4750</v>
      </c>
      <c r="F19" s="181">
        <f>'Budget Plan'!J70/4</f>
        <v>4750</v>
      </c>
      <c r="G19" s="181">
        <f>'Budget Plan'!J70/4</f>
        <v>4750</v>
      </c>
      <c r="H19" s="181">
        <f>'Budget Plan'!J70/4</f>
        <v>4750</v>
      </c>
      <c r="I19" s="182">
        <f>SUM(E19:H19)</f>
        <v>19000</v>
      </c>
    </row>
    <row r="20" spans="1:10" ht="21.75" customHeight="1">
      <c r="A20" s="180" t="s">
        <v>147</v>
      </c>
      <c r="B20" s="155"/>
      <c r="C20" s="156"/>
      <c r="D20" s="224"/>
      <c r="E20" s="181">
        <f>'Budget Plan'!O79/4</f>
        <v>1890</v>
      </c>
      <c r="F20" s="181">
        <f>'Budget Plan'!O79/4</f>
        <v>1890</v>
      </c>
      <c r="G20" s="181">
        <f>'Budget Plan'!O79/4</f>
        <v>1890</v>
      </c>
      <c r="H20" s="181">
        <f>'Budget Plan'!O79/4</f>
        <v>1890</v>
      </c>
      <c r="I20" s="182">
        <f>SUM(E20:H20)</f>
        <v>7560</v>
      </c>
    </row>
    <row r="21" spans="1:10" ht="21.75" customHeight="1">
      <c r="A21" s="180" t="s">
        <v>148</v>
      </c>
      <c r="B21" s="155"/>
      <c r="C21" s="156"/>
      <c r="D21" s="225"/>
      <c r="E21" s="181">
        <f>'Budget Plan'!J83*('Disbursement Schedule'!E17+'Disbursement Schedule'!E18+'Disbursement Schedule'!E19+'Disbursement Schedule'!E20)</f>
        <v>5622</v>
      </c>
      <c r="F21" s="181">
        <f>'Budget Plan'!J83*(F17+F18+F19+F20)</f>
        <v>6069.5</v>
      </c>
      <c r="G21" s="181">
        <f>'Budget Plan'!J83*(G17+G18+G19+G20)</f>
        <v>3329.5</v>
      </c>
      <c r="H21" s="181">
        <f>'Budget Plan'!J83*(H17+H18+H19+H20)</f>
        <v>5207</v>
      </c>
      <c r="I21" s="182">
        <f t="shared" si="0"/>
        <v>20228</v>
      </c>
      <c r="J21" s="41"/>
    </row>
    <row r="22" spans="1:10" ht="21.75" customHeight="1">
      <c r="A22" s="187" t="s">
        <v>149</v>
      </c>
      <c r="B22" s="187"/>
      <c r="C22" s="234"/>
      <c r="D22" s="187"/>
      <c r="E22" s="187">
        <f>SUM(E17:E21)</f>
        <v>118062</v>
      </c>
      <c r="F22" s="187">
        <f>SUM(F17:F21)</f>
        <v>127459.5</v>
      </c>
      <c r="G22" s="187">
        <f>SUM(G17:G21)</f>
        <v>69919.5</v>
      </c>
      <c r="H22" s="187">
        <f>SUM(H17:H21)</f>
        <v>109347</v>
      </c>
      <c r="I22" s="187">
        <f>SUM(I17:I21)</f>
        <v>424788</v>
      </c>
    </row>
    <row r="23" spans="1:10">
      <c r="A23" s="231"/>
      <c r="B23" s="231"/>
      <c r="C23" s="232"/>
      <c r="D23" s="233"/>
      <c r="E23" s="233" t="s">
        <v>140</v>
      </c>
      <c r="F23" s="233" t="s">
        <v>141</v>
      </c>
      <c r="G23" s="233" t="s">
        <v>142</v>
      </c>
      <c r="H23" s="233" t="s">
        <v>143</v>
      </c>
      <c r="I23" s="233"/>
    </row>
    <row r="24" spans="1:10">
      <c r="A24" s="228"/>
      <c r="B24" s="228"/>
      <c r="C24" s="229"/>
      <c r="D24" s="230"/>
      <c r="E24" s="230"/>
      <c r="F24" s="230"/>
      <c r="G24" s="230"/>
      <c r="H24" s="230"/>
      <c r="I24" s="230"/>
    </row>
    <row r="25" spans="1:10">
      <c r="A25" s="157" t="s">
        <v>150</v>
      </c>
      <c r="B25" s="43"/>
      <c r="C25" s="295"/>
      <c r="D25" s="5"/>
      <c r="E25" s="5"/>
      <c r="F25" s="5"/>
      <c r="G25" s="5"/>
      <c r="H25" s="5"/>
      <c r="I25" s="5"/>
    </row>
    <row r="26" spans="1:10" ht="22.5" customHeight="1">
      <c r="A26" s="7"/>
      <c r="B26" s="7"/>
      <c r="C26" s="144"/>
      <c r="D26" s="7"/>
      <c r="E26" s="7"/>
      <c r="F26" s="7"/>
      <c r="G26" s="7"/>
      <c r="H26" s="7"/>
      <c r="I26" s="7"/>
    </row>
    <row r="27" spans="1:10" s="19" customFormat="1" ht="22.5" customHeight="1">
      <c r="C27" s="145"/>
    </row>
    <row r="28" spans="1:10" ht="27.75" customHeight="1"/>
    <row r="29" spans="1:10" ht="27.75" customHeight="1"/>
    <row r="30" spans="1:10" ht="27.75" customHeight="1"/>
    <row r="31" spans="1:10" ht="27.75" customHeight="1"/>
    <row r="32" spans="1:10" ht="27.75" customHeight="1"/>
    <row r="33" spans="1:4" ht="27.75" customHeight="1"/>
    <row r="34" spans="1:4" ht="27.75" customHeight="1"/>
    <row r="35" spans="1:4" ht="27.75" customHeight="1"/>
    <row r="36" spans="1:4" ht="27.75" customHeight="1"/>
    <row r="37" spans="1:4" ht="27.75" customHeight="1"/>
    <row r="38" spans="1:4" ht="36" customHeight="1"/>
    <row r="39" spans="1:4">
      <c r="A39" s="14"/>
      <c r="B39" s="14"/>
      <c r="C39" s="146"/>
      <c r="D39" s="14"/>
    </row>
    <row r="40" spans="1:4" ht="15" customHeight="1">
      <c r="A40" s="14"/>
      <c r="B40" s="14"/>
      <c r="C40" s="146"/>
      <c r="D40" s="14"/>
    </row>
    <row r="41" spans="1:4" s="19" customFormat="1" ht="15" customHeight="1">
      <c r="A41" s="20"/>
      <c r="B41" s="20"/>
      <c r="C41" s="147"/>
      <c r="D41" s="20"/>
    </row>
    <row r="43" spans="1:4" ht="15" customHeight="1"/>
  </sheetData>
  <mergeCells count="1">
    <mergeCell ref="A3:I3"/>
  </mergeCells>
  <conditionalFormatting sqref="I6">
    <cfRule type="cellIs" dxfId="7" priority="15" operator="notEqual">
      <formula>$B$6</formula>
    </cfRule>
  </conditionalFormatting>
  <conditionalFormatting sqref="I11">
    <cfRule type="cellIs" dxfId="6" priority="14" operator="notEqual">
      <formula>$B$11</formula>
    </cfRule>
  </conditionalFormatting>
  <conditionalFormatting sqref="I14">
    <cfRule type="cellIs" dxfId="5" priority="8" operator="notEqual">
      <formula>$B$14</formula>
    </cfRule>
  </conditionalFormatting>
  <pageMargins left="0.25" right="0.25" top="0.75" bottom="0.75" header="0.3" footer="0.3"/>
  <pageSetup paperSize="9" scale="91" fitToHeight="0" orientation="landscape" r:id="rId1"/>
  <extLst>
    <ext xmlns:x14="http://schemas.microsoft.com/office/spreadsheetml/2009/9/main" uri="{78C0D931-6437-407d-A8EE-F0AAD7539E65}">
      <x14:conditionalFormattings>
        <x14:conditionalFormatting xmlns:xm="http://schemas.microsoft.com/office/excel/2006/main">
          <x14:cfRule type="cellIs" priority="1" operator="notEqual" id="{23F4604C-EDF5-4AC9-AB58-622628EDC922}">
            <xm:f>'Budget Plan'!$O$86</xm:f>
            <x14:dxf>
              <font>
                <b/>
                <i val="0"/>
                <color theme="0"/>
              </font>
              <fill>
                <patternFill>
                  <bgColor rgb="FFC00000"/>
                </patternFill>
              </fill>
            </x14:dxf>
          </x14:cfRule>
          <xm:sqref>I22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E976A-7229-4C2D-830F-69B2A27E9B34}">
  <sheetPr codeName="Sheet5">
    <pageSetUpPr fitToPage="1"/>
  </sheetPr>
  <dimension ref="A1:G45"/>
  <sheetViews>
    <sheetView showGridLines="0" showRuler="0" showWhiteSpace="0" topLeftCell="A14" zoomScale="70" zoomScaleNormal="70" workbookViewId="0">
      <selection activeCell="O8" sqref="O8"/>
    </sheetView>
  </sheetViews>
  <sheetFormatPr defaultRowHeight="14.45"/>
  <cols>
    <col min="1" max="1" width="50.5703125" customWidth="1"/>
    <col min="2" max="6" width="12.85546875" customWidth="1"/>
    <col min="7" max="7" width="14.140625" bestFit="1" customWidth="1"/>
  </cols>
  <sheetData>
    <row r="1" spans="1:7" ht="23.1">
      <c r="A1" s="188" t="s">
        <v>151</v>
      </c>
    </row>
    <row r="3" spans="1:7">
      <c r="A3" s="256"/>
      <c r="B3" s="257" t="s">
        <v>140</v>
      </c>
      <c r="C3" s="257" t="s">
        <v>141</v>
      </c>
      <c r="D3" s="257" t="s">
        <v>142</v>
      </c>
      <c r="E3" s="257" t="s">
        <v>143</v>
      </c>
      <c r="F3" s="257" t="s">
        <v>152</v>
      </c>
      <c r="G3" s="257" t="s">
        <v>153</v>
      </c>
    </row>
    <row r="4" spans="1:7">
      <c r="A4" s="258" t="s">
        <v>154</v>
      </c>
      <c r="B4" s="417" t="s">
        <v>155</v>
      </c>
      <c r="C4" s="417"/>
      <c r="D4" s="417"/>
      <c r="E4" s="417"/>
      <c r="F4" s="417"/>
      <c r="G4" s="417"/>
    </row>
    <row r="5" spans="1:7">
      <c r="A5" s="259" t="s">
        <v>156</v>
      </c>
      <c r="B5" s="260"/>
      <c r="C5" s="260"/>
      <c r="D5" s="260"/>
      <c r="E5" s="260"/>
      <c r="F5" s="260"/>
      <c r="G5" s="261"/>
    </row>
    <row r="6" spans="1:7">
      <c r="A6" s="262" t="s">
        <v>157</v>
      </c>
      <c r="B6" s="263"/>
      <c r="C6" s="263"/>
      <c r="D6" s="263"/>
      <c r="E6" s="263"/>
      <c r="F6" s="263"/>
      <c r="G6" s="264"/>
    </row>
    <row r="7" spans="1:7" ht="20.100000000000001">
      <c r="A7" s="265" t="s">
        <v>158</v>
      </c>
      <c r="B7" s="266"/>
      <c r="C7" s="266"/>
      <c r="D7" s="266"/>
      <c r="E7" s="266"/>
      <c r="F7" s="266"/>
      <c r="G7" s="266"/>
    </row>
    <row r="8" spans="1:7" ht="20.100000000000001">
      <c r="A8" s="265" t="s">
        <v>159</v>
      </c>
      <c r="B8" s="266"/>
      <c r="C8" s="266"/>
      <c r="D8" s="266"/>
      <c r="E8" s="266"/>
      <c r="F8" s="266"/>
      <c r="G8" s="266"/>
    </row>
    <row r="9" spans="1:7" ht="20.100000000000001">
      <c r="A9" s="265" t="s">
        <v>160</v>
      </c>
      <c r="B9" s="266"/>
      <c r="C9" s="266"/>
      <c r="D9" s="266"/>
      <c r="E9" s="266"/>
      <c r="F9" s="266"/>
      <c r="G9" s="266"/>
    </row>
    <row r="10" spans="1:7">
      <c r="A10" s="265" t="s">
        <v>161</v>
      </c>
      <c r="B10" s="266"/>
      <c r="C10" s="266"/>
      <c r="D10" s="266"/>
      <c r="E10" s="266"/>
      <c r="F10" s="266"/>
      <c r="G10" s="266"/>
    </row>
    <row r="11" spans="1:7">
      <c r="A11" s="262" t="s">
        <v>162</v>
      </c>
      <c r="B11" s="263"/>
      <c r="C11" s="263"/>
      <c r="D11" s="263"/>
      <c r="E11" s="263"/>
      <c r="F11" s="263"/>
      <c r="G11" s="264"/>
    </row>
    <row r="12" spans="1:7" ht="20.100000000000001">
      <c r="A12" s="265" t="s">
        <v>163</v>
      </c>
      <c r="B12" s="266"/>
      <c r="C12" s="266"/>
      <c r="D12" s="266"/>
      <c r="E12" s="266"/>
      <c r="F12" s="266"/>
      <c r="G12" s="266"/>
    </row>
    <row r="13" spans="1:7">
      <c r="A13" s="265" t="s">
        <v>164</v>
      </c>
      <c r="B13" s="266"/>
      <c r="C13" s="266"/>
      <c r="D13" s="266"/>
      <c r="E13" s="266"/>
      <c r="F13" s="266"/>
      <c r="G13" s="266"/>
    </row>
    <row r="14" spans="1:7" ht="30">
      <c r="A14" s="265" t="s">
        <v>165</v>
      </c>
      <c r="B14" s="266"/>
      <c r="C14" s="267"/>
      <c r="D14" s="266"/>
      <c r="E14" s="266"/>
      <c r="F14" s="266"/>
      <c r="G14" s="266"/>
    </row>
    <row r="15" spans="1:7" ht="20.100000000000001">
      <c r="A15" s="265" t="s">
        <v>166</v>
      </c>
      <c r="B15" s="267"/>
      <c r="C15" s="268"/>
      <c r="D15" s="267"/>
      <c r="E15" s="267"/>
      <c r="F15" s="267"/>
      <c r="G15" s="267"/>
    </row>
    <row r="16" spans="1:7">
      <c r="A16" s="265" t="s">
        <v>167</v>
      </c>
      <c r="B16" s="269"/>
      <c r="C16" s="269"/>
      <c r="D16" s="269"/>
      <c r="E16" s="269"/>
      <c r="F16" s="269"/>
      <c r="G16" s="269"/>
    </row>
    <row r="17" spans="1:7">
      <c r="A17" s="262" t="s">
        <v>168</v>
      </c>
      <c r="B17" s="263"/>
      <c r="C17" s="263"/>
      <c r="D17" s="263"/>
      <c r="E17" s="263"/>
      <c r="F17" s="263"/>
      <c r="G17" s="264"/>
    </row>
    <row r="18" spans="1:7" ht="20.100000000000001">
      <c r="A18" s="265" t="s">
        <v>169</v>
      </c>
      <c r="B18" s="269"/>
      <c r="C18" s="269"/>
      <c r="D18" s="269"/>
      <c r="E18" s="269"/>
      <c r="F18" s="269"/>
      <c r="G18" s="269"/>
    </row>
    <row r="19" spans="1:7">
      <c r="A19" s="265" t="s">
        <v>170</v>
      </c>
      <c r="B19" s="269"/>
      <c r="C19" s="269"/>
      <c r="D19" s="269"/>
      <c r="E19" s="269"/>
      <c r="F19" s="269"/>
      <c r="G19" s="269"/>
    </row>
    <row r="20" spans="1:7" ht="20.100000000000001">
      <c r="A20" s="265" t="s">
        <v>171</v>
      </c>
      <c r="B20" s="269"/>
      <c r="C20" s="269"/>
      <c r="D20" s="269"/>
      <c r="E20" s="269"/>
      <c r="F20" s="269"/>
      <c r="G20" s="269"/>
    </row>
    <row r="21" spans="1:7">
      <c r="A21" s="265" t="s">
        <v>172</v>
      </c>
      <c r="B21" s="269"/>
      <c r="C21" s="269"/>
      <c r="D21" s="269"/>
      <c r="E21" s="269"/>
      <c r="F21" s="269"/>
      <c r="G21" s="269"/>
    </row>
    <row r="22" spans="1:7" ht="20.100000000000001">
      <c r="A22" s="270" t="s">
        <v>173</v>
      </c>
      <c r="B22" s="271"/>
      <c r="C22" s="271"/>
      <c r="D22" s="271"/>
      <c r="E22" s="271"/>
      <c r="F22" s="271"/>
      <c r="G22" s="271"/>
    </row>
    <row r="23" spans="1:7">
      <c r="A23" s="262" t="s">
        <v>174</v>
      </c>
      <c r="B23" s="272"/>
      <c r="C23" s="272"/>
      <c r="D23" s="272"/>
      <c r="E23" s="272"/>
      <c r="F23" s="272"/>
      <c r="G23" s="273"/>
    </row>
    <row r="24" spans="1:7">
      <c r="A24" s="274"/>
      <c r="B24" s="275"/>
      <c r="C24" s="275"/>
      <c r="D24" s="275"/>
      <c r="E24" s="275"/>
      <c r="F24" s="275"/>
      <c r="G24" s="275"/>
    </row>
    <row r="25" spans="1:7">
      <c r="A25" s="265"/>
      <c r="B25" s="269"/>
      <c r="C25" s="269"/>
      <c r="D25" s="269"/>
      <c r="E25" s="269"/>
      <c r="F25" s="269"/>
      <c r="G25" s="269"/>
    </row>
    <row r="26" spans="1:7">
      <c r="A26" s="265"/>
      <c r="B26" s="269"/>
      <c r="C26" s="269"/>
      <c r="D26" s="269"/>
      <c r="E26" s="269"/>
      <c r="F26" s="269"/>
      <c r="G26" s="269"/>
    </row>
    <row r="27" spans="1:7">
      <c r="A27" s="259" t="s">
        <v>175</v>
      </c>
      <c r="B27" s="276"/>
      <c r="C27" s="276"/>
      <c r="D27" s="276"/>
      <c r="E27" s="276"/>
      <c r="F27" s="276"/>
      <c r="G27" s="277"/>
    </row>
    <row r="28" spans="1:7">
      <c r="A28" s="278" t="s">
        <v>176</v>
      </c>
      <c r="B28" s="279"/>
      <c r="C28" s="279"/>
      <c r="D28" s="279"/>
      <c r="E28" s="279"/>
      <c r="F28" s="279"/>
      <c r="G28" s="279"/>
    </row>
    <row r="29" spans="1:7">
      <c r="A29" s="265" t="s">
        <v>177</v>
      </c>
      <c r="B29" s="269"/>
      <c r="C29" s="269"/>
      <c r="D29" s="269"/>
      <c r="E29" s="269"/>
      <c r="F29" s="269"/>
      <c r="G29" s="269"/>
    </row>
    <row r="30" spans="1:7" ht="20.100000000000001">
      <c r="A30" s="270" t="s">
        <v>178</v>
      </c>
      <c r="B30" s="271"/>
      <c r="C30" s="271"/>
      <c r="D30" s="271"/>
      <c r="E30" s="271"/>
      <c r="F30" s="271"/>
      <c r="G30" s="271"/>
    </row>
    <row r="31" spans="1:7">
      <c r="A31" s="262" t="s">
        <v>179</v>
      </c>
      <c r="B31" s="272"/>
      <c r="C31" s="272"/>
      <c r="D31" s="272"/>
      <c r="E31" s="272"/>
      <c r="F31" s="272"/>
      <c r="G31" s="273"/>
    </row>
    <row r="32" spans="1:7" ht="20.100000000000001">
      <c r="A32" s="280" t="s">
        <v>180</v>
      </c>
      <c r="B32" s="281"/>
      <c r="C32" s="281"/>
      <c r="D32" s="281"/>
      <c r="E32" s="281"/>
      <c r="F32" s="281"/>
      <c r="G32" s="281"/>
    </row>
    <row r="33" spans="1:7">
      <c r="A33" s="262" t="s">
        <v>174</v>
      </c>
      <c r="B33" s="272"/>
      <c r="C33" s="272"/>
      <c r="D33" s="272"/>
      <c r="E33" s="272"/>
      <c r="F33" s="272"/>
      <c r="G33" s="273"/>
    </row>
    <row r="34" spans="1:7">
      <c r="A34" s="274"/>
      <c r="B34" s="275"/>
      <c r="C34" s="275"/>
      <c r="D34" s="275"/>
      <c r="E34" s="275"/>
      <c r="F34" s="275"/>
      <c r="G34" s="275"/>
    </row>
    <row r="35" spans="1:7">
      <c r="A35" s="270"/>
      <c r="B35" s="271"/>
      <c r="C35" s="271"/>
      <c r="D35" s="271"/>
      <c r="E35" s="271"/>
      <c r="F35" s="271"/>
      <c r="G35" s="271"/>
    </row>
    <row r="36" spans="1:7">
      <c r="A36" s="259" t="s">
        <v>181</v>
      </c>
      <c r="B36" s="276"/>
      <c r="C36" s="276"/>
      <c r="D36" s="276"/>
      <c r="E36" s="276"/>
      <c r="F36" s="276"/>
      <c r="G36" s="277"/>
    </row>
    <row r="37" spans="1:7">
      <c r="A37" s="280" t="s">
        <v>182</v>
      </c>
      <c r="B37" s="282"/>
      <c r="C37" s="282"/>
      <c r="D37" s="282"/>
      <c r="E37" s="282"/>
      <c r="F37" s="282"/>
      <c r="G37" s="282"/>
    </row>
    <row r="38" spans="1:7">
      <c r="A38" s="262" t="s">
        <v>174</v>
      </c>
      <c r="B38" s="272"/>
      <c r="C38" s="272"/>
      <c r="D38" s="272"/>
      <c r="E38" s="272"/>
      <c r="F38" s="272"/>
      <c r="G38" s="273"/>
    </row>
    <row r="39" spans="1:7">
      <c r="A39" s="274"/>
      <c r="B39" s="275"/>
      <c r="C39" s="275"/>
      <c r="D39" s="275"/>
      <c r="E39" s="275"/>
      <c r="F39" s="275"/>
      <c r="G39" s="275"/>
    </row>
    <row r="40" spans="1:7">
      <c r="A40" s="265"/>
      <c r="B40" s="269"/>
      <c r="C40" s="269"/>
      <c r="D40" s="269"/>
      <c r="E40" s="269"/>
      <c r="F40" s="269"/>
      <c r="G40" s="269"/>
    </row>
    <row r="41" spans="1:7">
      <c r="A41" s="265"/>
      <c r="B41" s="269"/>
      <c r="C41" s="269"/>
      <c r="D41" s="269"/>
      <c r="E41" s="269"/>
      <c r="F41" s="269"/>
      <c r="G41" s="269"/>
    </row>
    <row r="42" spans="1:7">
      <c r="A42" s="283" t="s">
        <v>183</v>
      </c>
      <c r="B42" s="160"/>
      <c r="C42" s="160"/>
      <c r="D42" s="160"/>
      <c r="E42" s="160"/>
      <c r="F42" s="160"/>
      <c r="G42" s="160">
        <f>SUM(B7:G41)</f>
        <v>0</v>
      </c>
    </row>
    <row r="43" spans="1:7">
      <c r="A43" s="284" t="s">
        <v>184</v>
      </c>
      <c r="B43" s="285"/>
      <c r="C43" s="285"/>
      <c r="D43" s="285"/>
      <c r="E43" s="285"/>
      <c r="F43" s="285"/>
      <c r="G43" s="286">
        <f>G42/'Budget Plan'!O81</f>
        <v>0</v>
      </c>
    </row>
    <row r="44" spans="1:7">
      <c r="A44" s="119"/>
      <c r="B44" s="119"/>
      <c r="C44" s="119"/>
      <c r="D44" s="119"/>
      <c r="E44" s="119"/>
      <c r="F44" s="119"/>
      <c r="G44" s="119"/>
    </row>
    <row r="45" spans="1:7">
      <c r="A45" s="291" t="s">
        <v>185</v>
      </c>
      <c r="B45" s="186"/>
      <c r="C45" s="186"/>
      <c r="D45" s="186"/>
      <c r="E45" s="186"/>
      <c r="F45" s="186"/>
      <c r="G45" s="186"/>
    </row>
  </sheetData>
  <mergeCells count="1">
    <mergeCell ref="B4:G4"/>
  </mergeCells>
  <pageMargins left="0.25" right="0.25" top="0.75" bottom="0.75" header="0.3" footer="0.3"/>
  <pageSetup fitToHeight="0" orientation="landscape" horizontalDpi="1200" verticalDpi="1200" r:id="rId1"/>
  <extLst>
    <ext xmlns:x14="http://schemas.microsoft.com/office/spreadsheetml/2009/9/main" uri="{78C0D931-6437-407d-A8EE-F0AAD7539E65}">
      <x14:conditionalFormattings>
        <x14:conditionalFormatting xmlns:xm="http://schemas.microsoft.com/office/excel/2006/main">
          <x14:cfRule type="cellIs" priority="1" operator="notEqual" id="{9AD84D22-1B47-44B7-B934-5EF99929C601}">
            <xm:f>'Budget Plan'!$O$83</xm:f>
            <x14:dxf>
              <font>
                <b/>
                <i val="0"/>
                <color theme="0"/>
              </font>
              <fill>
                <patternFill>
                  <bgColor rgb="FFC00000"/>
                </patternFill>
              </fill>
            </x14:dxf>
          </x14:cfRule>
          <xm:sqref>G42</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E4F64-C620-4874-9F4E-CD44096CBC2C}">
  <sheetPr codeName="Sheet6">
    <tabColor theme="1" tint="0.499984740745262"/>
    <pageSetUpPr fitToPage="1"/>
  </sheetPr>
  <dimension ref="A1:A27"/>
  <sheetViews>
    <sheetView showGridLines="0" showRuler="0" showWhiteSpace="0" zoomScaleNormal="100" workbookViewId="0">
      <selection activeCell="I11" sqref="I11"/>
    </sheetView>
  </sheetViews>
  <sheetFormatPr defaultColWidth="8.42578125" defaultRowHeight="14.1"/>
  <cols>
    <col min="1" max="1" width="37.42578125" style="9" customWidth="1"/>
    <col min="2" max="16384" width="8.42578125" style="9"/>
  </cols>
  <sheetData>
    <row r="1" spans="1:1" s="16" customFormat="1" ht="20.100000000000001">
      <c r="A1" s="56" t="s">
        <v>186</v>
      </c>
    </row>
    <row r="2" spans="1:1" s="16" customFormat="1" ht="20.100000000000001">
      <c r="A2" s="56"/>
    </row>
    <row r="3" spans="1:1" ht="21.75" customHeight="1">
      <c r="A3" s="193"/>
    </row>
    <row r="4" spans="1:1" s="191" customFormat="1" ht="21.75" customHeight="1">
      <c r="A4" s="194" t="s">
        <v>187</v>
      </c>
    </row>
    <row r="5" spans="1:1" s="191" customFormat="1" ht="21.75" customHeight="1">
      <c r="A5" s="195" t="s">
        <v>119</v>
      </c>
    </row>
    <row r="6" spans="1:1" s="191" customFormat="1" ht="21.75" customHeight="1">
      <c r="A6" s="194" t="s">
        <v>188</v>
      </c>
    </row>
    <row r="7" spans="1:1" s="191" customFormat="1" ht="21.75" customHeight="1">
      <c r="A7" s="195" t="s">
        <v>68</v>
      </c>
    </row>
    <row r="8" spans="1:1" s="191" customFormat="1" ht="21.75" customHeight="1">
      <c r="A8" s="194" t="s">
        <v>71</v>
      </c>
    </row>
    <row r="9" spans="1:1" s="191" customFormat="1" ht="21.75" customHeight="1">
      <c r="A9" s="195" t="s">
        <v>73</v>
      </c>
    </row>
    <row r="10" spans="1:1" s="191" customFormat="1" ht="21.75" customHeight="1">
      <c r="A10" s="194" t="s">
        <v>189</v>
      </c>
    </row>
    <row r="11" spans="1:1" s="191" customFormat="1" ht="21.75" customHeight="1">
      <c r="A11" s="195" t="s">
        <v>190</v>
      </c>
    </row>
    <row r="12" spans="1:1" s="191" customFormat="1" ht="21.75" customHeight="1">
      <c r="A12" s="194" t="s">
        <v>97</v>
      </c>
    </row>
    <row r="13" spans="1:1" s="191" customFormat="1" ht="21.75" customHeight="1">
      <c r="A13" s="195" t="s">
        <v>76</v>
      </c>
    </row>
    <row r="14" spans="1:1" s="191" customFormat="1" ht="21.75" customHeight="1">
      <c r="A14" s="194"/>
    </row>
    <row r="15" spans="1:1" s="191" customFormat="1" ht="21.75" customHeight="1">
      <c r="A15" s="196"/>
    </row>
    <row r="16" spans="1:1" s="191" customFormat="1" ht="21.75" customHeight="1">
      <c r="A16" s="194"/>
    </row>
    <row r="17" spans="1:1" s="191" customFormat="1" ht="21.75" customHeight="1">
      <c r="A17" s="195"/>
    </row>
    <row r="18" spans="1:1" s="191" customFormat="1" ht="21.75" customHeight="1">
      <c r="A18" s="197"/>
    </row>
    <row r="19" spans="1:1" s="191" customFormat="1" ht="21.75" customHeight="1">
      <c r="A19" s="192"/>
    </row>
    <row r="20" spans="1:1" hidden="1"/>
    <row r="21" spans="1:1" hidden="1">
      <c r="A21" s="11" t="s">
        <v>191</v>
      </c>
    </row>
    <row r="22" spans="1:1" hidden="1">
      <c r="A22" s="12">
        <v>0</v>
      </c>
    </row>
    <row r="23" spans="1:1" hidden="1">
      <c r="A23" s="10">
        <v>0.01</v>
      </c>
    </row>
    <row r="24" spans="1:1" hidden="1">
      <c r="A24" s="13">
        <v>0.02</v>
      </c>
    </row>
    <row r="25" spans="1:1" hidden="1">
      <c r="A25" s="10">
        <v>0.03</v>
      </c>
    </row>
    <row r="26" spans="1:1" hidden="1">
      <c r="A26" s="13"/>
    </row>
    <row r="27" spans="1:1" hidden="1">
      <c r="A27" s="10"/>
    </row>
  </sheetData>
  <pageMargins left="0.7" right="0.7" top="0.75" bottom="0.75" header="0.3" footer="0.3"/>
  <pageSetup paperSize="9"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EA8E1-C2B9-4AB2-9B7E-1A8757B45707}">
  <sheetPr codeName="Sheet7">
    <tabColor theme="1" tint="0.499984740745262"/>
    <pageSetUpPr fitToPage="1"/>
  </sheetPr>
  <dimension ref="A1:O23"/>
  <sheetViews>
    <sheetView showWhiteSpace="0" zoomScaleNormal="100" workbookViewId="0">
      <selection activeCell="C7" sqref="C7"/>
    </sheetView>
  </sheetViews>
  <sheetFormatPr defaultColWidth="8.85546875" defaultRowHeight="14.1"/>
  <cols>
    <col min="1" max="1" width="12.42578125" style="16" customWidth="1"/>
    <col min="2" max="2" width="89.42578125" style="16" customWidth="1"/>
    <col min="3" max="16384" width="8.85546875" style="16"/>
  </cols>
  <sheetData>
    <row r="1" spans="1:15" ht="20.100000000000001">
      <c r="A1" s="56" t="s">
        <v>192</v>
      </c>
    </row>
    <row r="3" spans="1:15" ht="14.45">
      <c r="A3" s="189" t="s">
        <v>193</v>
      </c>
      <c r="B3" s="18"/>
      <c r="C3" s="18"/>
      <c r="D3" s="18"/>
      <c r="E3" s="18"/>
      <c r="F3" s="18"/>
      <c r="G3" s="18"/>
      <c r="H3" s="18"/>
      <c r="I3" s="18"/>
      <c r="J3" s="18"/>
      <c r="K3" s="18"/>
      <c r="L3" s="18"/>
      <c r="M3" s="18"/>
      <c r="N3" s="18"/>
      <c r="O3" s="18"/>
    </row>
    <row r="5" spans="1:15" ht="28.9" customHeight="1">
      <c r="A5" s="198" t="s">
        <v>194</v>
      </c>
      <c r="B5" s="199" t="s">
        <v>195</v>
      </c>
    </row>
    <row r="6" spans="1:15" ht="28.9" customHeight="1">
      <c r="A6" s="200" t="s">
        <v>70</v>
      </c>
      <c r="B6" s="201" t="s">
        <v>196</v>
      </c>
    </row>
    <row r="7" spans="1:15" ht="28.9" customHeight="1">
      <c r="A7" s="200" t="s">
        <v>72</v>
      </c>
      <c r="B7" s="201" t="s">
        <v>197</v>
      </c>
    </row>
    <row r="8" spans="1:15" ht="28.9" customHeight="1">
      <c r="A8" s="200" t="s">
        <v>75</v>
      </c>
      <c r="B8" s="201" t="s">
        <v>198</v>
      </c>
    </row>
    <row r="9" spans="1:15" ht="28.9" customHeight="1">
      <c r="A9" s="200" t="s">
        <v>78</v>
      </c>
      <c r="B9" s="201" t="s">
        <v>199</v>
      </c>
    </row>
    <row r="10" spans="1:15" ht="28.9" customHeight="1">
      <c r="A10" s="202"/>
      <c r="B10" s="203"/>
    </row>
    <row r="11" spans="1:15" ht="28.9" customHeight="1">
      <c r="A11" s="202"/>
      <c r="B11" s="203"/>
    </row>
    <row r="12" spans="1:15" ht="28.9" customHeight="1">
      <c r="A12" s="202"/>
      <c r="B12" s="203"/>
    </row>
    <row r="13" spans="1:15" ht="28.9" customHeight="1">
      <c r="A13" s="202"/>
      <c r="B13" s="203"/>
    </row>
    <row r="14" spans="1:15" ht="28.9" customHeight="1">
      <c r="A14" s="202"/>
      <c r="B14" s="203"/>
    </row>
    <row r="15" spans="1:15" ht="28.9" customHeight="1">
      <c r="A15" s="202"/>
      <c r="B15" s="203"/>
    </row>
    <row r="16" spans="1:15" ht="28.9" customHeight="1">
      <c r="A16" s="202"/>
      <c r="B16" s="203"/>
    </row>
    <row r="17" spans="1:2" ht="28.9" customHeight="1">
      <c r="A17" s="202"/>
      <c r="B17" s="203"/>
    </row>
    <row r="18" spans="1:2" ht="28.9" customHeight="1">
      <c r="A18" s="202"/>
      <c r="B18" s="203"/>
    </row>
    <row r="19" spans="1:2" ht="28.9" customHeight="1">
      <c r="A19" s="202"/>
      <c r="B19" s="203"/>
    </row>
    <row r="20" spans="1:2" ht="28.9" customHeight="1">
      <c r="A20" s="202"/>
      <c r="B20" s="203"/>
    </row>
    <row r="21" spans="1:2" ht="28.9" customHeight="1">
      <c r="A21" s="202"/>
      <c r="B21" s="203"/>
    </row>
    <row r="22" spans="1:2" ht="28.9" customHeight="1">
      <c r="A22" s="202"/>
      <c r="B22" s="203"/>
    </row>
    <row r="23" spans="1:2" ht="28.9" customHeight="1">
      <c r="A23" s="204"/>
      <c r="B23" s="205"/>
    </row>
  </sheetData>
  <pageMargins left="0.7" right="0.7" top="0.75" bottom="0.75" header="0.3" footer="0.3"/>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07A1-6476-4F89-A969-9556F886BBBC}">
  <sheetPr codeName="Sheet8">
    <pageSetUpPr fitToPage="1"/>
  </sheetPr>
  <dimension ref="A1:C17"/>
  <sheetViews>
    <sheetView showGridLines="0" showWhiteSpace="0" zoomScale="85" zoomScaleNormal="85" workbookViewId="0">
      <selection activeCell="C8" sqref="C8"/>
    </sheetView>
  </sheetViews>
  <sheetFormatPr defaultColWidth="9.140625" defaultRowHeight="11.45"/>
  <cols>
    <col min="1" max="1" width="20.5703125" style="15" bestFit="1" customWidth="1"/>
    <col min="2" max="2" width="19.42578125" style="15" bestFit="1" customWidth="1"/>
    <col min="3" max="3" width="134.5703125" style="15" bestFit="1" customWidth="1"/>
    <col min="4" max="16384" width="9.140625" style="15"/>
  </cols>
  <sheetData>
    <row r="1" spans="1:3" s="16" customFormat="1" ht="20.100000000000001">
      <c r="A1" s="56" t="s">
        <v>200</v>
      </c>
    </row>
    <row r="3" spans="1:3" ht="28.9" customHeight="1">
      <c r="A3" s="184" t="s">
        <v>201</v>
      </c>
      <c r="B3" s="184" t="s">
        <v>202</v>
      </c>
      <c r="C3" s="184" t="s">
        <v>203</v>
      </c>
    </row>
    <row r="4" spans="1:3" ht="28.9" customHeight="1">
      <c r="A4" s="418" t="s">
        <v>204</v>
      </c>
      <c r="B4" s="206" t="s">
        <v>23</v>
      </c>
      <c r="C4" s="185" t="s">
        <v>66</v>
      </c>
    </row>
    <row r="5" spans="1:3" ht="28.9" customHeight="1">
      <c r="A5" s="418"/>
      <c r="B5" s="206" t="s">
        <v>205</v>
      </c>
      <c r="C5" s="190" t="s">
        <v>79</v>
      </c>
    </row>
    <row r="6" spans="1:3" ht="28.9" customHeight="1">
      <c r="A6" s="419" t="s">
        <v>206</v>
      </c>
      <c r="B6" s="206" t="s">
        <v>207</v>
      </c>
      <c r="C6" s="185" t="s">
        <v>82</v>
      </c>
    </row>
    <row r="7" spans="1:3" ht="28.9" customHeight="1">
      <c r="A7" s="420"/>
      <c r="B7" s="206" t="s">
        <v>208</v>
      </c>
      <c r="C7" s="185" t="s">
        <v>84</v>
      </c>
    </row>
    <row r="8" spans="1:3" ht="28.9" customHeight="1">
      <c r="A8" s="420"/>
      <c r="B8" s="206" t="s">
        <v>209</v>
      </c>
      <c r="C8" s="185" t="s">
        <v>86</v>
      </c>
    </row>
    <row r="9" spans="1:3" ht="28.9" customHeight="1">
      <c r="A9" s="421"/>
      <c r="B9" s="206" t="s">
        <v>210</v>
      </c>
      <c r="C9" s="185" t="s">
        <v>88</v>
      </c>
    </row>
    <row r="10" spans="1:3" ht="28.9" customHeight="1">
      <c r="A10" s="296" t="s">
        <v>211</v>
      </c>
      <c r="B10" s="206" t="s">
        <v>212</v>
      </c>
      <c r="C10" s="185" t="s">
        <v>91</v>
      </c>
    </row>
    <row r="11" spans="1:3" ht="28.9" customHeight="1">
      <c r="A11" s="296" t="s">
        <v>213</v>
      </c>
      <c r="B11" s="206" t="s">
        <v>214</v>
      </c>
      <c r="C11" s="185" t="s">
        <v>95</v>
      </c>
    </row>
    <row r="12" spans="1:3" ht="28.9" customHeight="1">
      <c r="A12" s="418" t="s">
        <v>215</v>
      </c>
      <c r="B12" s="206" t="s">
        <v>216</v>
      </c>
      <c r="C12" s="185" t="s">
        <v>100</v>
      </c>
    </row>
    <row r="13" spans="1:3" ht="28.9" customHeight="1">
      <c r="A13" s="418"/>
      <c r="B13" s="206" t="s">
        <v>217</v>
      </c>
      <c r="C13" s="185" t="s">
        <v>102</v>
      </c>
    </row>
    <row r="14" spans="1:3" ht="28.9" customHeight="1">
      <c r="A14" s="296" t="s">
        <v>218</v>
      </c>
      <c r="B14" s="206" t="s">
        <v>219</v>
      </c>
      <c r="C14" s="185" t="s">
        <v>105</v>
      </c>
    </row>
    <row r="15" spans="1:3" ht="28.9" customHeight="1">
      <c r="A15" s="418" t="s">
        <v>220</v>
      </c>
      <c r="B15" s="206" t="s">
        <v>221</v>
      </c>
      <c r="C15" s="185" t="s">
        <v>109</v>
      </c>
    </row>
    <row r="16" spans="1:3" ht="28.9" customHeight="1">
      <c r="A16" s="418"/>
      <c r="B16" s="206" t="s">
        <v>222</v>
      </c>
      <c r="C16" s="185" t="s">
        <v>111</v>
      </c>
    </row>
    <row r="17" spans="1:3" ht="28.9" customHeight="1">
      <c r="A17" s="296" t="s">
        <v>223</v>
      </c>
      <c r="B17" s="206" t="s">
        <v>224</v>
      </c>
      <c r="C17" s="190" t="s">
        <v>114</v>
      </c>
    </row>
  </sheetData>
  <mergeCells count="4">
    <mergeCell ref="A4:A5"/>
    <mergeCell ref="A12:A13"/>
    <mergeCell ref="A15:A16"/>
    <mergeCell ref="A6:A9"/>
  </mergeCells>
  <pageMargins left="0.7" right="0.7" top="0.75" bottom="0.75" header="0.3" footer="0.3"/>
  <pageSetup scale="7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563bb10b-82bc-4f80-a834-ce2d1852f86c" xsi:nil="true"/>
    <lcf76f155ced4ddcb4097134ff3c332f xmlns="974b37e5-655c-4060-98ce-f54fc2c24b52">
      <Terms xmlns="http://schemas.microsoft.com/office/infopath/2007/PartnerControls"/>
    </lcf76f155ced4ddcb4097134ff3c332f>
    <Notes xmlns="974b37e5-655c-4060-98ce-f54fc2c24b52">June 2026 version</Notes>
    <Lastused xmlns="974b37e5-655c-4060-98ce-f54fc2c24b52" xsi:nil="true"/>
    <Date xmlns="974b37e5-655c-4060-98ce-f54fc2c24b52" xsi:nil="true"/>
    <Onboarding xmlns="974b37e5-655c-4060-98ce-f54fc2c24b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E816CAD233DD04C97012410B7CFF611" ma:contentTypeVersion="19" ma:contentTypeDescription="Create a new document." ma:contentTypeScope="" ma:versionID="abda6ba8e9f9549acd69e50d5c8806dc">
  <xsd:schema xmlns:xsd="http://www.w3.org/2001/XMLSchema" xmlns:xs="http://www.w3.org/2001/XMLSchema" xmlns:p="http://schemas.microsoft.com/office/2006/metadata/properties" xmlns:ns2="974b37e5-655c-4060-98ce-f54fc2c24b52" xmlns:ns3="563bb10b-82bc-4f80-a834-ce2d1852f86c" targetNamespace="http://schemas.microsoft.com/office/2006/metadata/properties" ma:root="true" ma:fieldsID="0f0dd5e230be2d9f2710ce41d580fdd5" ns2:_="" ns3:_="">
    <xsd:import namespace="974b37e5-655c-4060-98ce-f54fc2c24b52"/>
    <xsd:import namespace="563bb10b-82bc-4f80-a834-ce2d1852f86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Date" minOccurs="0"/>
                <xsd:element ref="ns2:Onboarding" minOccurs="0"/>
                <xsd:element ref="ns2:Lastused"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4b37e5-655c-4060-98ce-f54fc2c24b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a5397d5-9543-4dbc-8fcb-23c3638b1d43"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Notes" ma:index="21" nillable="true" ma:displayName="Notes" ma:description="Context of this file" ma:format="Dropdown" ma:internalName="Notes">
      <xsd:simpleType>
        <xsd:restriction base="dms:Note">
          <xsd:maxLength value="255"/>
        </xsd:restriction>
      </xsd:simpleType>
    </xsd:element>
    <xsd:element name="Date" ma:index="22" nillable="true" ma:displayName="Date" ma:format="DateOnly" ma:internalName="Date">
      <xsd:simpleType>
        <xsd:restriction base="dms:DateTime"/>
      </xsd:simpleType>
    </xsd:element>
    <xsd:element name="Onboarding" ma:index="23" nillable="true" ma:displayName="Onboarding" ma:format="Dropdown" ma:internalName="Onboarding">
      <xsd:simpleType>
        <xsd:restriction base="dms:Choice">
          <xsd:enumeration value="Batch 1 (October 2025)"/>
          <xsd:enumeration value="Batch 2 (February 2026)"/>
        </xsd:restriction>
      </xsd:simpleType>
    </xsd:element>
    <xsd:element name="Lastused" ma:index="24" nillable="true" ma:displayName="Last used" ma:format="DateOnly" ma:internalName="Lastused">
      <xsd:simpleType>
        <xsd:restriction base="dms:DateTim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bb10b-82bc-4f80-a834-ce2d1852f86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4677b2f-7a3d-4f6a-9091-08f7f0476a4c}" ma:internalName="TaxCatchAll" ma:showField="CatchAllData" ma:web="563bb10b-82bc-4f80-a834-ce2d1852f86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4303E5-250E-4154-BC7D-0D48207F2646}"/>
</file>

<file path=customXml/itemProps2.xml><?xml version="1.0" encoding="utf-8"?>
<ds:datastoreItem xmlns:ds="http://schemas.openxmlformats.org/officeDocument/2006/customXml" ds:itemID="{CEFB82FA-DD83-4EB0-9F58-1AE7BB98D5AC}"/>
</file>

<file path=customXml/itemProps3.xml><?xml version="1.0" encoding="utf-8"?>
<ds:datastoreItem xmlns:ds="http://schemas.openxmlformats.org/officeDocument/2006/customXml" ds:itemID="{29CAB4FB-8218-4A29-9820-09C1BABC1B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Helal Uddin</dc:creator>
  <cp:keywords/>
  <dc:description/>
  <cp:lastModifiedBy>Maika Nova Yudha [consultant]</cp:lastModifiedBy>
  <cp:revision/>
  <dcterms:created xsi:type="dcterms:W3CDTF">2018-04-03T03:33:21Z</dcterms:created>
  <dcterms:modified xsi:type="dcterms:W3CDTF">2026-06-15T07:55:10Z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0x0101008E816CAD233DD04C97012410B7CFF611</vt:lpwstr>
  </property>
  <property fmtid="{D5CDD505-2E9C-101B-9397-08002B2CF9AE}" pid="3" name="MediaServiceImageTags">
    <vt:lpwstr/>
  </property>
  <property fmtid="{D5CDD505-2E9C-101B-9397-08002B2CF9AE}" pid="4" name="MSIP_Label_da26c8ba-0cf0-4503-ac32-dad723875cbc_Enabled">
    <vt:lpwstr>true</vt:lpwstr>
  </property>
  <property fmtid="{D5CDD505-2E9C-101B-9397-08002B2CF9AE}" pid="5" name="MSIP_Label_da26c8ba-0cf0-4503-ac32-dad723875cbc_SetDate">
    <vt:lpwstr>2026-04-22T01:40:37Z</vt:lpwstr>
  </property>
  <property fmtid="{D5CDD505-2E9C-101B-9397-08002B2CF9AE}" pid="6" name="MSIP_Label_da26c8ba-0cf0-4503-ac32-dad723875cbc_Method">
    <vt:lpwstr>Privileged</vt:lpwstr>
  </property>
  <property fmtid="{D5CDD505-2E9C-101B-9397-08002B2CF9AE}" pid="7" name="MSIP_Label_da26c8ba-0cf0-4503-ac32-dad723875cbc_Name">
    <vt:lpwstr>RESTRICTED</vt:lpwstr>
  </property>
  <property fmtid="{D5CDD505-2E9C-101B-9397-08002B2CF9AE}" pid="8" name="MSIP_Label_da26c8ba-0cf0-4503-ac32-dad723875cbc_SiteId">
    <vt:lpwstr>2d111364-031c-485c-b260-c38cbb3f5cdf</vt:lpwstr>
  </property>
  <property fmtid="{D5CDD505-2E9C-101B-9397-08002B2CF9AE}" pid="9" name="MSIP_Label_da26c8ba-0cf0-4503-ac32-dad723875cbc_ActionId">
    <vt:lpwstr>bcf3bace-92b9-4260-8513-4462504a4cd5</vt:lpwstr>
  </property>
  <property fmtid="{D5CDD505-2E9C-101B-9397-08002B2CF9AE}" pid="10" name="MSIP_Label_da26c8ba-0cf0-4503-ac32-dad723875cbc_ContentBits">
    <vt:lpwstr>0</vt:lpwstr>
  </property>
  <property fmtid="{D5CDD505-2E9C-101B-9397-08002B2CF9AE}" pid="11" name="MSIP_Label_da26c8ba-0cf0-4503-ac32-dad723875cbc_Tag">
    <vt:lpwstr>10, 0, 1, 1</vt:lpwstr>
  </property>
</Properties>
</file>