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reenclimate.sharepoint.com/sites/FP/Shared Documents/FP077/8. DPM PIMM Project Folders/4.  Adaptive Management &amp; Restructuring/2024/ADB input/GCF restructuring-comment&amp;response/"/>
    </mc:Choice>
  </mc:AlternateContent>
  <xr:revisionPtr revIDLastSave="16" documentId="13_ncr:1_{A8F9065F-A010-48EC-B1A8-A62867E86EE6}" xr6:coauthVersionLast="47" xr6:coauthVersionMax="47" xr10:uidLastSave="{661D57AE-FFAD-4B50-97F0-91298EA662CA}"/>
  <bookViews>
    <workbookView xWindow="-90" yWindow="-90" windowWidth="19380" windowHeight="11460" tabRatio="400" xr2:uid="{00000000-000D-0000-FFFF-FFFF00000000}"/>
  </bookViews>
  <sheets>
    <sheet name="Pag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1" l="1"/>
  <c r="K26" i="1"/>
  <c r="J26" i="1"/>
  <c r="M26" i="1" l="1"/>
  <c r="L22" i="1" l="1"/>
  <c r="M22" i="1" l="1"/>
</calcChain>
</file>

<file path=xl/sharedStrings.xml><?xml version="1.0" encoding="utf-8"?>
<sst xmlns="http://schemas.openxmlformats.org/spreadsheetml/2006/main" count="95" uniqueCount="67">
  <si>
    <t xml:space="preserve">Construction materials - price changes between 2016 and 2024 based on the expertized sample detailed engineering drawing </t>
  </si>
  <si>
    <t>2024Q1</t>
  </si>
  <si>
    <t>№</t>
  </si>
  <si>
    <t>Code</t>
  </si>
  <si>
    <t xml:space="preserve">  Материалын нэр</t>
  </si>
  <si>
    <t>Material name</t>
  </si>
  <si>
    <t>Unit</t>
  </si>
  <si>
    <t>Unit price, MNT</t>
  </si>
  <si>
    <t>2016 USD FX</t>
  </si>
  <si>
    <t>2024Q1 USD FX</t>
  </si>
  <si>
    <t>Unit price, USD</t>
  </si>
  <si>
    <t>Difference  2016vs2024, MNT</t>
  </si>
  <si>
    <t>Difference  2016vs2024, USD</t>
  </si>
  <si>
    <t xml:space="preserve">  Хэв хашмалын бамбай</t>
  </si>
  <si>
    <t>Panel forms</t>
  </si>
  <si>
    <t>м2</t>
  </si>
  <si>
    <t>1-0358</t>
  </si>
  <si>
    <t xml:space="preserve">  Хар тосон түрхлэг</t>
  </si>
  <si>
    <t>Concrete form oil, black</t>
  </si>
  <si>
    <t>kg</t>
  </si>
  <si>
    <t>1-0525</t>
  </si>
  <si>
    <t xml:space="preserve">  Төмөр утас ф 5мм</t>
  </si>
  <si>
    <t>Metal wire d 5mm</t>
  </si>
  <si>
    <t>1-0517</t>
  </si>
  <si>
    <t xml:space="preserve">  Бэхэлгээ тємєр</t>
  </si>
  <si>
    <t>Fastening metal</t>
  </si>
  <si>
    <t> </t>
  </si>
  <si>
    <t xml:space="preserve">  Хєєсєнцєр</t>
  </si>
  <si>
    <t>Styrofoam EPS</t>
  </si>
  <si>
    <t>м3</t>
  </si>
  <si>
    <t xml:space="preserve">  Цемент м-300</t>
  </si>
  <si>
    <t>Cement m-300</t>
  </si>
  <si>
    <t>tn</t>
  </si>
  <si>
    <t xml:space="preserve">  Цемент м-400</t>
  </si>
  <si>
    <t>1-4027 Cement m-400</t>
  </si>
  <si>
    <t>1-0211</t>
  </si>
  <si>
    <t xml:space="preserve">  Эмульс</t>
  </si>
  <si>
    <t>1-0212 Emulsion painting</t>
  </si>
  <si>
    <t xml:space="preserve">  Банз I зэрэг 25мм</t>
  </si>
  <si>
    <t>Wood Plank 1st grade 25mm</t>
  </si>
  <si>
    <t xml:space="preserve">  Бетон зуурмаг м150</t>
  </si>
  <si>
    <t>Concrete mix M150 grade</t>
  </si>
  <si>
    <t>1-0773</t>
  </si>
  <si>
    <t xml:space="preserve">  Арматур</t>
  </si>
  <si>
    <t>Steel Rebar</t>
  </si>
  <si>
    <t xml:space="preserve">  Ган бїтээц</t>
  </si>
  <si>
    <t>Steel structure</t>
  </si>
  <si>
    <t xml:space="preserve">  Ердийн тоосго м-100</t>
  </si>
  <si>
    <t>Brick m-100</t>
  </si>
  <si>
    <t>1000 p</t>
  </si>
  <si>
    <t xml:space="preserve">  Гипс, I зэрэг</t>
  </si>
  <si>
    <t>Gypsum, grade I</t>
  </si>
  <si>
    <t xml:space="preserve">  Дотор модон хаалга</t>
  </si>
  <si>
    <t>Wooden interior door</t>
  </si>
  <si>
    <t>1-0555</t>
  </si>
  <si>
    <t xml:space="preserve">  Паркет зєєлєвчтэй</t>
  </si>
  <si>
    <t>Parquet flooring</t>
  </si>
  <si>
    <t xml:space="preserve">  Хар шороо</t>
  </si>
  <si>
    <t>Earth soil</t>
  </si>
  <si>
    <t xml:space="preserve">  3 давхар шилтэй вакум цонх</t>
  </si>
  <si>
    <t>Triple glazed vacuum windows</t>
  </si>
  <si>
    <t>AVG %</t>
  </si>
  <si>
    <t>Land cost - price changes between 2016 and 2024 (land and asset valuation by independant appraisers)</t>
  </si>
  <si>
    <t xml:space="preserve">Нэр </t>
  </si>
  <si>
    <t>Item</t>
  </si>
  <si>
    <t>Баянхошуу талбар - газрын үнэ</t>
  </si>
  <si>
    <t>Land price in Bayankhoshuu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</si>
</sst>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2"/>
      <color rgb="FF000000"/>
      <name val="Arial"/>
    </font>
    <font>
      <b/>
      <sz val="10"/>
      <color rgb="FFFFFFFF"/>
      <name val="Arial"/>
      <charset val="1"/>
    </font>
    <font>
      <sz val="10"/>
      <color rgb="FF000000"/>
      <name val="Arial"/>
      <charset val="1"/>
    </font>
    <font>
      <sz val="12"/>
      <color rgb="FF000000"/>
      <name val="Arial"/>
    </font>
    <font>
      <sz val="11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"/>
      </patternFill>
    </fill>
    <fill>
      <patternFill patternType="solid">
        <fgColor indexed="8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8080"/>
        <bgColor rgb="FF000000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horizontal="left"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5">
    <xf numFmtId="0" fontId="0" fillId="0" borderId="0" xfId="0">
      <alignment horizontal="left" vertical="top" wrapText="1"/>
    </xf>
    <xf numFmtId="49" fontId="1" fillId="3" borderId="1" xfId="0" applyNumberFormat="1" applyFont="1" applyFill="1" applyBorder="1" applyAlignment="1">
      <alignment horizontal="left" vertical="center" wrapText="1" readingOrder="1"/>
    </xf>
    <xf numFmtId="0" fontId="4" fillId="0" borderId="0" xfId="0" applyFont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 readingOrder="1"/>
    </xf>
    <xf numFmtId="49" fontId="6" fillId="2" borderId="1" xfId="0" applyNumberFormat="1" applyFont="1" applyFill="1" applyBorder="1" applyAlignment="1">
      <alignment horizontal="left" vertical="center" wrapText="1" readingOrder="1"/>
    </xf>
    <xf numFmtId="49" fontId="5" fillId="3" borderId="2" xfId="0" applyNumberFormat="1" applyFont="1" applyFill="1" applyBorder="1" applyAlignment="1">
      <alignment vertical="center" wrapText="1" readingOrder="1"/>
    </xf>
    <xf numFmtId="9" fontId="6" fillId="0" borderId="3" xfId="2" applyFont="1" applyBorder="1" applyAlignment="1">
      <alignment horizontal="center" vertical="top" wrapText="1"/>
    </xf>
    <xf numFmtId="49" fontId="5" fillId="3" borderId="4" xfId="0" applyNumberFormat="1" applyFont="1" applyFill="1" applyBorder="1" applyAlignment="1">
      <alignment vertical="center" wrapText="1" readingOrder="1"/>
    </xf>
    <xf numFmtId="49" fontId="2" fillId="2" borderId="4" xfId="0" applyNumberFormat="1" applyFont="1" applyFill="1" applyBorder="1" applyAlignment="1">
      <alignment horizontal="center" vertical="center" wrapText="1" readingOrder="1"/>
    </xf>
    <xf numFmtId="43" fontId="2" fillId="2" borderId="5" xfId="1" applyFont="1" applyFill="1" applyBorder="1" applyAlignment="1">
      <alignment horizontal="right" vertical="center" wrapText="1" readingOrder="1"/>
    </xf>
    <xf numFmtId="49" fontId="5" fillId="3" borderId="6" xfId="0" applyNumberFormat="1" applyFont="1" applyFill="1" applyBorder="1" applyAlignment="1">
      <alignment vertical="center" wrapText="1" readingOrder="1"/>
    </xf>
    <xf numFmtId="49" fontId="5" fillId="3" borderId="7" xfId="0" applyNumberFormat="1" applyFont="1" applyFill="1" applyBorder="1" applyAlignment="1">
      <alignment vertical="center" wrapText="1" readingOrder="1"/>
    </xf>
    <xf numFmtId="164" fontId="6" fillId="2" borderId="8" xfId="1" applyNumberFormat="1" applyFont="1" applyFill="1" applyBorder="1" applyAlignment="1">
      <alignment horizontal="center" vertical="center" wrapText="1" readingOrder="1"/>
    </xf>
    <xf numFmtId="164" fontId="2" fillId="2" borderId="9" xfId="1" applyNumberFormat="1" applyFont="1" applyFill="1" applyBorder="1" applyAlignment="1">
      <alignment horizontal="right" vertical="center" wrapText="1" readingOrder="1"/>
    </xf>
    <xf numFmtId="43" fontId="2" fillId="2" borderId="4" xfId="1" applyFont="1" applyFill="1" applyBorder="1" applyAlignment="1">
      <alignment horizontal="right" vertical="center" wrapText="1" readingOrder="1"/>
    </xf>
    <xf numFmtId="49" fontId="5" fillId="3" borderId="11" xfId="0" applyNumberFormat="1" applyFont="1" applyFill="1" applyBorder="1" applyAlignment="1">
      <alignment vertical="center" wrapText="1" readingOrder="1"/>
    </xf>
    <xf numFmtId="9" fontId="6" fillId="0" borderId="12" xfId="2" applyFont="1" applyBorder="1" applyAlignment="1">
      <alignment horizontal="center" vertical="top" wrapText="1"/>
    </xf>
    <xf numFmtId="49" fontId="5" fillId="3" borderId="6" xfId="0" applyNumberFormat="1" applyFont="1" applyFill="1" applyBorder="1" applyAlignment="1">
      <alignment horizontal="center" vertical="center" wrapText="1" readingOrder="1"/>
    </xf>
    <xf numFmtId="49" fontId="5" fillId="3" borderId="7" xfId="0" applyNumberFormat="1" applyFont="1" applyFill="1" applyBorder="1" applyAlignment="1">
      <alignment horizontal="center" vertical="center" wrapText="1" readingOrder="1"/>
    </xf>
    <xf numFmtId="43" fontId="6" fillId="2" borderId="8" xfId="1" applyFont="1" applyFill="1" applyBorder="1" applyAlignment="1">
      <alignment horizontal="center" vertical="center" wrapText="1" readingOrder="1"/>
    </xf>
    <xf numFmtId="43" fontId="6" fillId="2" borderId="9" xfId="1" applyFont="1" applyFill="1" applyBorder="1" applyAlignment="1">
      <alignment horizontal="center" vertical="center" wrapText="1" readingOrder="1"/>
    </xf>
    <xf numFmtId="49" fontId="2" fillId="2" borderId="5" xfId="0" applyNumberFormat="1" applyFont="1" applyFill="1" applyBorder="1" applyAlignment="1">
      <alignment horizontal="center" vertical="center" wrapText="1" readingOrder="1"/>
    </xf>
    <xf numFmtId="49" fontId="5" fillId="3" borderId="13" xfId="0" applyNumberFormat="1" applyFont="1" applyFill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top" wrapText="1"/>
    </xf>
    <xf numFmtId="9" fontId="0" fillId="4" borderId="15" xfId="0" applyNumberFormat="1" applyFill="1" applyBorder="1" applyAlignment="1">
      <alignment horizontal="center" vertical="top" wrapText="1"/>
    </xf>
    <xf numFmtId="9" fontId="0" fillId="4" borderId="16" xfId="0" applyNumberForma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5" fillId="6" borderId="5" xfId="0" applyFont="1" applyFill="1" applyBorder="1" applyAlignment="1">
      <alignment vertical="top" wrapText="1" readingOrder="1"/>
    </xf>
    <xf numFmtId="0" fontId="4" fillId="0" borderId="3" xfId="0" applyFont="1" applyBorder="1">
      <alignment horizontal="left" vertical="top" wrapText="1"/>
    </xf>
    <xf numFmtId="0" fontId="2" fillId="5" borderId="18" xfId="0" applyFont="1" applyFill="1" applyBorder="1" applyAlignment="1">
      <alignment vertical="top" wrapText="1" readingOrder="1"/>
    </xf>
    <xf numFmtId="17" fontId="2" fillId="5" borderId="18" xfId="0" applyNumberFormat="1" applyFont="1" applyFill="1" applyBorder="1" applyAlignment="1">
      <alignment vertical="top" wrapText="1" readingOrder="1"/>
    </xf>
    <xf numFmtId="0" fontId="6" fillId="5" borderId="18" xfId="0" applyFont="1" applyFill="1" applyBorder="1" applyAlignment="1">
      <alignment vertical="top" wrapText="1" readingOrder="1"/>
    </xf>
    <xf numFmtId="0" fontId="2" fillId="5" borderId="19" xfId="0" applyFont="1" applyFill="1" applyBorder="1" applyAlignment="1">
      <alignment vertical="top" wrapText="1" readingOrder="1"/>
    </xf>
    <xf numFmtId="3" fontId="2" fillId="5" borderId="20" xfId="0" applyNumberFormat="1" applyFont="1" applyFill="1" applyBorder="1" applyAlignment="1">
      <alignment vertical="top" wrapText="1" readingOrder="1"/>
    </xf>
    <xf numFmtId="3" fontId="2" fillId="5" borderId="21" xfId="0" applyNumberFormat="1" applyFont="1" applyFill="1" applyBorder="1" applyAlignment="1">
      <alignment vertical="top" wrapText="1" readingOrder="1"/>
    </xf>
    <xf numFmtId="4" fontId="2" fillId="5" borderId="18" xfId="0" applyNumberFormat="1" applyFont="1" applyFill="1" applyBorder="1" applyAlignment="1">
      <alignment vertical="top" wrapText="1" readingOrder="1"/>
    </xf>
    <xf numFmtId="0" fontId="2" fillId="5" borderId="17" xfId="0" applyFont="1" applyFill="1" applyBorder="1" applyAlignment="1">
      <alignment vertical="top" wrapText="1" readingOrder="1"/>
    </xf>
    <xf numFmtId="4" fontId="2" fillId="5" borderId="17" xfId="0" applyNumberFormat="1" applyFont="1" applyFill="1" applyBorder="1" applyAlignment="1">
      <alignment vertical="top" wrapText="1" readingOrder="1"/>
    </xf>
    <xf numFmtId="0" fontId="6" fillId="5" borderId="20" xfId="0" applyFont="1" applyFill="1" applyBorder="1" applyAlignment="1">
      <alignment vertical="top" wrapText="1" readingOrder="1"/>
    </xf>
    <xf numFmtId="0" fontId="6" fillId="5" borderId="21" xfId="0" applyFont="1" applyFill="1" applyBorder="1" applyAlignment="1">
      <alignment vertical="top" wrapText="1" readingOrder="1"/>
    </xf>
    <xf numFmtId="9" fontId="6" fillId="0" borderId="12" xfId="0" applyNumberFormat="1" applyFont="1" applyBorder="1">
      <alignment horizontal="left" vertical="top" wrapText="1"/>
    </xf>
    <xf numFmtId="0" fontId="4" fillId="0" borderId="22" xfId="0" applyFont="1" applyBorder="1">
      <alignment horizontal="left" vertical="top" wrapText="1"/>
    </xf>
    <xf numFmtId="0" fontId="6" fillId="5" borderId="19" xfId="0" applyFont="1" applyFill="1" applyBorder="1" applyAlignment="1">
      <alignment vertical="top" wrapText="1" readingOrder="1"/>
    </xf>
    <xf numFmtId="4" fontId="2" fillId="5" borderId="19" xfId="0" applyNumberFormat="1" applyFont="1" applyFill="1" applyBorder="1" applyAlignment="1">
      <alignment vertical="top" wrapText="1" readingOrder="1"/>
    </xf>
    <xf numFmtId="9" fontId="6" fillId="0" borderId="23" xfId="0" applyNumberFormat="1" applyFont="1" applyBorder="1">
      <alignment horizontal="left" vertical="top" wrapText="1"/>
    </xf>
    <xf numFmtId="0" fontId="9" fillId="5" borderId="18" xfId="0" applyFont="1" applyFill="1" applyBorder="1" applyAlignment="1">
      <alignment vertical="top" wrapText="1" readingOrder="1"/>
    </xf>
    <xf numFmtId="0" fontId="9" fillId="5" borderId="19" xfId="0" applyFont="1" applyFill="1" applyBorder="1" applyAlignment="1">
      <alignment vertical="top" wrapText="1" readingOrder="1"/>
    </xf>
    <xf numFmtId="0" fontId="9" fillId="5" borderId="20" xfId="0" applyFont="1" applyFill="1" applyBorder="1" applyAlignment="1">
      <alignment vertical="top" wrapText="1" readingOrder="1"/>
    </xf>
    <xf numFmtId="3" fontId="9" fillId="5" borderId="20" xfId="0" applyNumberFormat="1" applyFont="1" applyFill="1" applyBorder="1" applyAlignment="1">
      <alignment vertical="top" wrapText="1" readingOrder="1"/>
    </xf>
    <xf numFmtId="0" fontId="9" fillId="5" borderId="21" xfId="0" applyFont="1" applyFill="1" applyBorder="1" applyAlignment="1">
      <alignment vertical="top" wrapText="1" readingOrder="1"/>
    </xf>
    <xf numFmtId="3" fontId="9" fillId="5" borderId="21" xfId="0" applyNumberFormat="1" applyFont="1" applyFill="1" applyBorder="1" applyAlignment="1">
      <alignment vertical="top" wrapText="1" readingOrder="1"/>
    </xf>
    <xf numFmtId="0" fontId="7" fillId="5" borderId="18" xfId="0" applyFont="1" applyFill="1" applyBorder="1" applyAlignment="1">
      <alignment vertical="top" wrapText="1" readingOrder="1"/>
    </xf>
    <xf numFmtId="3" fontId="2" fillId="5" borderId="24" xfId="0" applyNumberFormat="1" applyFont="1" applyFill="1" applyBorder="1" applyAlignment="1">
      <alignment vertical="top" wrapText="1" readingOrder="1"/>
    </xf>
    <xf numFmtId="3" fontId="2" fillId="5" borderId="25" xfId="0" applyNumberFormat="1" applyFont="1" applyFill="1" applyBorder="1" applyAlignment="1">
      <alignment vertical="top" wrapText="1" readingOrder="1"/>
    </xf>
    <xf numFmtId="3" fontId="2" fillId="5" borderId="8" xfId="0" applyNumberFormat="1" applyFont="1" applyFill="1" applyBorder="1" applyAlignment="1">
      <alignment vertical="top" wrapText="1" readingOrder="1"/>
    </xf>
    <xf numFmtId="3" fontId="2" fillId="5" borderId="26" xfId="0" applyNumberFormat="1" applyFont="1" applyFill="1" applyBorder="1" applyAlignment="1">
      <alignment vertical="top" wrapText="1" readingOrder="1"/>
    </xf>
    <xf numFmtId="17" fontId="9" fillId="5" borderId="18" xfId="0" applyNumberFormat="1" applyFont="1" applyFill="1" applyBorder="1" applyAlignment="1">
      <alignment vertical="top" wrapText="1" readingOrder="1"/>
    </xf>
    <xf numFmtId="4" fontId="9" fillId="5" borderId="18" xfId="0" applyNumberFormat="1" applyFont="1" applyFill="1" applyBorder="1" applyAlignment="1">
      <alignment vertical="top" wrapText="1" readingOrder="1"/>
    </xf>
    <xf numFmtId="3" fontId="9" fillId="5" borderId="24" xfId="0" applyNumberFormat="1" applyFont="1" applyFill="1" applyBorder="1" applyAlignment="1">
      <alignment vertical="top" wrapText="1" readingOrder="1"/>
    </xf>
    <xf numFmtId="3" fontId="9" fillId="5" borderId="25" xfId="0" applyNumberFormat="1" applyFont="1" applyFill="1" applyBorder="1" applyAlignment="1">
      <alignment vertical="top" wrapText="1" readingOrder="1"/>
    </xf>
    <xf numFmtId="4" fontId="9" fillId="5" borderId="8" xfId="0" applyNumberFormat="1" applyFont="1" applyFill="1" applyBorder="1" applyAlignment="1">
      <alignment vertical="top" wrapText="1" readingOrder="1"/>
    </xf>
    <xf numFmtId="3" fontId="9" fillId="5" borderId="26" xfId="0" applyNumberFormat="1" applyFont="1" applyFill="1" applyBorder="1" applyAlignment="1">
      <alignment vertical="top" wrapText="1" readingOrder="1"/>
    </xf>
    <xf numFmtId="17" fontId="2" fillId="5" borderId="5" xfId="0" applyNumberFormat="1" applyFont="1" applyFill="1" applyBorder="1" applyAlignment="1">
      <alignment vertical="top" wrapText="1" readingOrder="1"/>
    </xf>
    <xf numFmtId="0" fontId="6" fillId="5" borderId="5" xfId="0" applyFont="1" applyFill="1" applyBorder="1" applyAlignment="1">
      <alignment vertical="top" wrapText="1" readingOrder="1"/>
    </xf>
    <xf numFmtId="4" fontId="2" fillId="5" borderId="5" xfId="0" applyNumberFormat="1" applyFont="1" applyFill="1" applyBorder="1" applyAlignment="1">
      <alignment vertical="top" wrapText="1" readingOrder="1"/>
    </xf>
    <xf numFmtId="0" fontId="6" fillId="5" borderId="8" xfId="0" applyFont="1" applyFill="1" applyBorder="1" applyAlignment="1">
      <alignment vertical="top" wrapText="1" readingOrder="1"/>
    </xf>
    <xf numFmtId="0" fontId="6" fillId="5" borderId="26" xfId="0" applyFont="1" applyFill="1" applyBorder="1" applyAlignment="1">
      <alignment vertical="top" wrapText="1" readingOrder="1"/>
    </xf>
    <xf numFmtId="4" fontId="9" fillId="5" borderId="24" xfId="0" applyNumberFormat="1" applyFont="1" applyFill="1" applyBorder="1" applyAlignment="1">
      <alignment vertical="top" wrapText="1" readingOrder="1"/>
    </xf>
    <xf numFmtId="4" fontId="9" fillId="5" borderId="19" xfId="0" applyNumberFormat="1" applyFont="1" applyFill="1" applyBorder="1" applyAlignment="1">
      <alignment vertical="top" wrapText="1" readingOrder="1"/>
    </xf>
    <xf numFmtId="0" fontId="6" fillId="5" borderId="24" xfId="0" applyFont="1" applyFill="1" applyBorder="1" applyAlignment="1">
      <alignment vertical="top" wrapText="1" readingOrder="1"/>
    </xf>
    <xf numFmtId="0" fontId="6" fillId="5" borderId="27" xfId="0" applyFont="1" applyFill="1" applyBorder="1" applyAlignment="1">
      <alignment vertical="top" wrapText="1" readingOrder="1"/>
    </xf>
    <xf numFmtId="0" fontId="5" fillId="6" borderId="10" xfId="0" applyFont="1" applyFill="1" applyBorder="1" applyAlignment="1">
      <alignment vertical="top" wrapText="1" readingOrder="1"/>
    </xf>
    <xf numFmtId="49" fontId="8" fillId="2" borderId="0" xfId="0" applyNumberFormat="1" applyFont="1" applyFill="1" applyAlignment="1">
      <alignment horizontal="left" vertical="center" wrapText="1" readingOrder="1"/>
    </xf>
    <xf numFmtId="0" fontId="8" fillId="5" borderId="0" xfId="0" applyFont="1" applyFill="1" applyAlignment="1">
      <alignment vertical="top" wrapText="1" readingOrder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0000FF"/>
      <rgbColor rgb="0000FF00"/>
      <rgbColor rgb="00FF0000"/>
      <rgbColor rgb="0000FFFF"/>
      <rgbColor rgb="00FF00FF"/>
      <rgbColor rgb="00FFFF00"/>
      <rgbColor rgb="0000808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zoomScale="70" zoomScaleNormal="70" workbookViewId="0">
      <selection activeCell="B1" sqref="B1:N1"/>
    </sheetView>
  </sheetViews>
  <sheetFormatPr defaultRowHeight="15.25" x14ac:dyDescent="0.65"/>
  <cols>
    <col min="1" max="1" width="4.44140625" customWidth="1"/>
    <col min="2" max="2" width="5.6640625" customWidth="1"/>
    <col min="3" max="4" width="24.6640625" customWidth="1"/>
    <col min="5" max="5" width="5.5546875" customWidth="1"/>
    <col min="6" max="7" width="11.6640625" customWidth="1"/>
    <col min="9" max="9" width="9.88671875" customWidth="1"/>
    <col min="10" max="10" width="10.21875" customWidth="1"/>
    <col min="11" max="11" width="11.109375" customWidth="1"/>
    <col min="12" max="13" width="13.6640625" customWidth="1"/>
  </cols>
  <sheetData>
    <row r="1" spans="1:14" ht="15.2" customHeight="1" x14ac:dyDescent="0.65">
      <c r="B1" s="74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21" customHeight="1" x14ac:dyDescent="0.65">
      <c r="F2" s="2">
        <v>2016</v>
      </c>
      <c r="G2" s="2" t="s">
        <v>1</v>
      </c>
      <c r="H2" s="2"/>
      <c r="I2" s="2"/>
      <c r="J2" s="2">
        <v>2016</v>
      </c>
      <c r="K2" s="2" t="s">
        <v>1</v>
      </c>
    </row>
    <row r="3" spans="1:14" ht="31.15" customHeight="1" x14ac:dyDescent="0.65">
      <c r="A3" s="22" t="s">
        <v>2</v>
      </c>
      <c r="B3" s="27" t="s">
        <v>3</v>
      </c>
      <c r="C3" s="1" t="s">
        <v>4</v>
      </c>
      <c r="D3" s="3" t="s">
        <v>5</v>
      </c>
      <c r="E3" s="7" t="s">
        <v>6</v>
      </c>
      <c r="F3" s="10" t="s">
        <v>7</v>
      </c>
      <c r="G3" s="11" t="s">
        <v>7</v>
      </c>
      <c r="H3" s="28" t="s">
        <v>8</v>
      </c>
      <c r="I3" s="72" t="s">
        <v>9</v>
      </c>
      <c r="J3" s="17" t="s">
        <v>10</v>
      </c>
      <c r="K3" s="18" t="s">
        <v>10</v>
      </c>
      <c r="L3" s="15" t="s">
        <v>11</v>
      </c>
      <c r="M3" s="5" t="s">
        <v>12</v>
      </c>
    </row>
    <row r="4" spans="1:14" ht="13.5" customHeight="1" x14ac:dyDescent="0.65">
      <c r="A4" s="29">
        <v>1</v>
      </c>
      <c r="B4" s="63">
        <v>754958</v>
      </c>
      <c r="C4" s="64" t="s">
        <v>13</v>
      </c>
      <c r="D4" s="64" t="s">
        <v>14</v>
      </c>
      <c r="E4" s="37" t="s">
        <v>15</v>
      </c>
      <c r="F4" s="55">
        <v>6500</v>
      </c>
      <c r="G4" s="56">
        <v>21500</v>
      </c>
      <c r="H4" s="65">
        <v>2147.1</v>
      </c>
      <c r="I4" s="38">
        <v>3386.2</v>
      </c>
      <c r="J4" s="66">
        <v>3.03</v>
      </c>
      <c r="K4" s="67">
        <v>6.35</v>
      </c>
      <c r="L4" s="41">
        <v>3.31</v>
      </c>
      <c r="M4" s="41">
        <v>2.1</v>
      </c>
    </row>
    <row r="5" spans="1:14" ht="13.5" customHeight="1" x14ac:dyDescent="0.65">
      <c r="A5" s="42">
        <v>2</v>
      </c>
      <c r="B5" s="32" t="s">
        <v>16</v>
      </c>
      <c r="C5" s="32" t="s">
        <v>17</v>
      </c>
      <c r="D5" s="32" t="s">
        <v>18</v>
      </c>
      <c r="E5" s="43" t="s">
        <v>19</v>
      </c>
      <c r="F5" s="34">
        <v>1800</v>
      </c>
      <c r="G5" s="35">
        <v>3833</v>
      </c>
      <c r="H5" s="36">
        <v>2147.1</v>
      </c>
      <c r="I5" s="44">
        <v>3386.2</v>
      </c>
      <c r="J5" s="39">
        <v>0.84</v>
      </c>
      <c r="K5" s="40">
        <v>1.1299999999999999</v>
      </c>
      <c r="L5" s="45">
        <v>2.13</v>
      </c>
      <c r="M5" s="45">
        <v>1.35</v>
      </c>
    </row>
    <row r="6" spans="1:14" ht="13.5" customHeight="1" x14ac:dyDescent="0.65">
      <c r="A6" s="42">
        <v>3</v>
      </c>
      <c r="B6" s="46" t="s">
        <v>20</v>
      </c>
      <c r="C6" s="46" t="s">
        <v>21</v>
      </c>
      <c r="D6" s="46" t="s">
        <v>22</v>
      </c>
      <c r="E6" s="47" t="s">
        <v>15</v>
      </c>
      <c r="F6" s="49">
        <v>1300</v>
      </c>
      <c r="G6" s="51">
        <v>2818</v>
      </c>
      <c r="H6" s="36">
        <v>2147.1</v>
      </c>
      <c r="I6" s="44">
        <v>3386.2</v>
      </c>
      <c r="J6" s="39">
        <v>0.61</v>
      </c>
      <c r="K6" s="40">
        <v>0.83</v>
      </c>
      <c r="L6" s="45">
        <v>2.17</v>
      </c>
      <c r="M6" s="45">
        <v>1.37</v>
      </c>
    </row>
    <row r="7" spans="1:14" ht="13.5" customHeight="1" x14ac:dyDescent="0.65">
      <c r="A7" s="42">
        <v>4</v>
      </c>
      <c r="B7" s="46" t="s">
        <v>23</v>
      </c>
      <c r="C7" s="46" t="s">
        <v>24</v>
      </c>
      <c r="D7" s="46" t="s">
        <v>25</v>
      </c>
      <c r="E7" s="47" t="s">
        <v>19</v>
      </c>
      <c r="F7" s="49">
        <v>1400</v>
      </c>
      <c r="G7" s="51">
        <v>3181</v>
      </c>
      <c r="H7" s="36">
        <v>2147.1</v>
      </c>
      <c r="I7" s="44">
        <v>3386.2</v>
      </c>
      <c r="J7" s="39">
        <v>0.65</v>
      </c>
      <c r="K7" s="40">
        <v>0.94</v>
      </c>
      <c r="L7" s="45">
        <v>2.27</v>
      </c>
      <c r="M7" s="45">
        <v>1.44</v>
      </c>
    </row>
    <row r="8" spans="1:14" ht="13.5" customHeight="1" x14ac:dyDescent="0.65">
      <c r="A8" s="42">
        <v>5</v>
      </c>
      <c r="B8" s="52" t="s">
        <v>26</v>
      </c>
      <c r="C8" s="46" t="s">
        <v>27</v>
      </c>
      <c r="D8" s="46" t="s">
        <v>28</v>
      </c>
      <c r="E8" s="47" t="s">
        <v>29</v>
      </c>
      <c r="F8" s="49">
        <v>81000</v>
      </c>
      <c r="G8" s="51">
        <v>299200</v>
      </c>
      <c r="H8" s="36">
        <v>2147.1</v>
      </c>
      <c r="I8" s="44">
        <v>3386.2</v>
      </c>
      <c r="J8" s="39">
        <v>37.729999999999997</v>
      </c>
      <c r="K8" s="40">
        <v>88.36</v>
      </c>
      <c r="L8" s="45">
        <v>3.69</v>
      </c>
      <c r="M8" s="45">
        <v>2.34</v>
      </c>
    </row>
    <row r="9" spans="1:14" ht="13.5" customHeight="1" x14ac:dyDescent="0.65">
      <c r="A9" s="42">
        <v>6</v>
      </c>
      <c r="B9" s="31">
        <v>777604</v>
      </c>
      <c r="C9" s="30" t="s">
        <v>30</v>
      </c>
      <c r="D9" s="32" t="s">
        <v>31</v>
      </c>
      <c r="E9" s="43" t="s">
        <v>32</v>
      </c>
      <c r="F9" s="34">
        <v>147000</v>
      </c>
      <c r="G9" s="35">
        <v>374242</v>
      </c>
      <c r="H9" s="36">
        <v>2147.1</v>
      </c>
      <c r="I9" s="44">
        <v>3386.2</v>
      </c>
      <c r="J9" s="39">
        <v>68.459999999999994</v>
      </c>
      <c r="K9" s="40">
        <v>110.52</v>
      </c>
      <c r="L9" s="45">
        <v>2.5499999999999998</v>
      </c>
      <c r="M9" s="45">
        <v>1.61</v>
      </c>
    </row>
    <row r="10" spans="1:14" ht="13.5" customHeight="1" x14ac:dyDescent="0.65">
      <c r="A10" s="42">
        <v>7</v>
      </c>
      <c r="B10" s="31">
        <v>776143</v>
      </c>
      <c r="C10" s="30" t="s">
        <v>33</v>
      </c>
      <c r="D10" s="32" t="s">
        <v>34</v>
      </c>
      <c r="E10" s="43" t="s">
        <v>32</v>
      </c>
      <c r="F10" s="53">
        <v>152000</v>
      </c>
      <c r="G10" s="54">
        <v>374242</v>
      </c>
      <c r="H10" s="36">
        <v>2147.1</v>
      </c>
      <c r="I10" s="44">
        <v>3386.2</v>
      </c>
      <c r="J10" s="39">
        <v>70.790000000000006</v>
      </c>
      <c r="K10" s="40">
        <v>110.52</v>
      </c>
      <c r="L10" s="45">
        <v>2.46</v>
      </c>
      <c r="M10" s="45">
        <v>1.56</v>
      </c>
    </row>
    <row r="11" spans="1:14" ht="13.5" customHeight="1" x14ac:dyDescent="0.65">
      <c r="A11" s="42">
        <v>8</v>
      </c>
      <c r="B11" s="30" t="s">
        <v>35</v>
      </c>
      <c r="C11" s="30" t="s">
        <v>36</v>
      </c>
      <c r="D11" s="32" t="s">
        <v>37</v>
      </c>
      <c r="E11" s="43" t="s">
        <v>19</v>
      </c>
      <c r="F11" s="55">
        <v>4200</v>
      </c>
      <c r="G11" s="56">
        <v>7128</v>
      </c>
      <c r="H11" s="36">
        <v>2147.1</v>
      </c>
      <c r="I11" s="44">
        <v>3386.2</v>
      </c>
      <c r="J11" s="39">
        <v>1.96</v>
      </c>
      <c r="K11" s="40">
        <v>2.11</v>
      </c>
      <c r="L11" s="45">
        <v>1.7</v>
      </c>
      <c r="M11" s="45">
        <v>1.08</v>
      </c>
    </row>
    <row r="12" spans="1:14" ht="13.5" customHeight="1" x14ac:dyDescent="0.65">
      <c r="A12" s="42">
        <v>9</v>
      </c>
      <c r="B12" s="31">
        <v>757150</v>
      </c>
      <c r="C12" s="32" t="s">
        <v>38</v>
      </c>
      <c r="D12" s="32" t="s">
        <v>39</v>
      </c>
      <c r="E12" s="33" t="s">
        <v>29</v>
      </c>
      <c r="F12" s="34">
        <v>247000</v>
      </c>
      <c r="G12" s="35">
        <v>575700</v>
      </c>
      <c r="H12" s="36">
        <v>2147.1</v>
      </c>
      <c r="I12" s="44">
        <v>3386.2</v>
      </c>
      <c r="J12" s="39">
        <v>115.04</v>
      </c>
      <c r="K12" s="40">
        <v>170.01</v>
      </c>
      <c r="L12" s="45">
        <v>2.33</v>
      </c>
      <c r="M12" s="45">
        <v>1.48</v>
      </c>
    </row>
    <row r="13" spans="1:14" ht="13.5" customHeight="1" x14ac:dyDescent="0.65">
      <c r="A13" s="42">
        <v>10</v>
      </c>
      <c r="B13" s="31">
        <v>831660</v>
      </c>
      <c r="C13" s="30" t="s">
        <v>40</v>
      </c>
      <c r="D13" s="32" t="s">
        <v>41</v>
      </c>
      <c r="E13" s="33" t="s">
        <v>29</v>
      </c>
      <c r="F13" s="34">
        <v>114000</v>
      </c>
      <c r="G13" s="35">
        <v>270000</v>
      </c>
      <c r="H13" s="36">
        <v>2147.1</v>
      </c>
      <c r="I13" s="44">
        <v>3386.2</v>
      </c>
      <c r="J13" s="39">
        <v>53.09</v>
      </c>
      <c r="K13" s="40">
        <v>79.739999999999995</v>
      </c>
      <c r="L13" s="45">
        <v>2.37</v>
      </c>
      <c r="M13" s="45">
        <v>1.5</v>
      </c>
    </row>
    <row r="14" spans="1:14" ht="13.5" customHeight="1" x14ac:dyDescent="0.65">
      <c r="A14" s="42">
        <v>11</v>
      </c>
      <c r="B14" s="30" t="s">
        <v>42</v>
      </c>
      <c r="C14" s="30" t="s">
        <v>43</v>
      </c>
      <c r="D14" s="32" t="s">
        <v>44</v>
      </c>
      <c r="E14" s="43" t="s">
        <v>32</v>
      </c>
      <c r="F14" s="34">
        <v>1190000</v>
      </c>
      <c r="G14" s="35">
        <v>2522727</v>
      </c>
      <c r="H14" s="36">
        <v>2147.1</v>
      </c>
      <c r="I14" s="44">
        <v>3386.2</v>
      </c>
      <c r="J14" s="39">
        <v>554.24</v>
      </c>
      <c r="K14" s="40">
        <v>745</v>
      </c>
      <c r="L14" s="45">
        <v>2.12</v>
      </c>
      <c r="M14" s="45">
        <v>1.34</v>
      </c>
    </row>
    <row r="15" spans="1:14" ht="13.5" customHeight="1" x14ac:dyDescent="0.65">
      <c r="A15" s="42">
        <v>12</v>
      </c>
      <c r="B15" s="31">
        <v>702728</v>
      </c>
      <c r="C15" s="30" t="s">
        <v>45</v>
      </c>
      <c r="D15" s="32" t="s">
        <v>46</v>
      </c>
      <c r="E15" s="43" t="s">
        <v>19</v>
      </c>
      <c r="F15" s="34">
        <v>1200</v>
      </c>
      <c r="G15" s="35">
        <v>2842</v>
      </c>
      <c r="H15" s="36">
        <v>2147.1</v>
      </c>
      <c r="I15" s="44">
        <v>3386.2</v>
      </c>
      <c r="J15" s="39">
        <v>0.56000000000000005</v>
      </c>
      <c r="K15" s="40">
        <v>0.84</v>
      </c>
      <c r="L15" s="45">
        <v>2.37</v>
      </c>
      <c r="M15" s="45">
        <v>1.5</v>
      </c>
    </row>
    <row r="16" spans="1:14" ht="13.5" customHeight="1" x14ac:dyDescent="0.65">
      <c r="A16" s="42">
        <v>13</v>
      </c>
      <c r="B16" s="31">
        <v>855400</v>
      </c>
      <c r="C16" s="32" t="s">
        <v>47</v>
      </c>
      <c r="D16" s="32" t="s">
        <v>48</v>
      </c>
      <c r="E16" s="43" t="s">
        <v>49</v>
      </c>
      <c r="F16" s="34">
        <v>220000</v>
      </c>
      <c r="G16" s="35">
        <v>367000</v>
      </c>
      <c r="H16" s="36">
        <v>2147.1</v>
      </c>
      <c r="I16" s="44">
        <v>3386.2</v>
      </c>
      <c r="J16" s="39">
        <v>102.46</v>
      </c>
      <c r="K16" s="40">
        <v>108.38</v>
      </c>
      <c r="L16" s="45">
        <v>1.67</v>
      </c>
      <c r="M16" s="45">
        <v>1.06</v>
      </c>
    </row>
    <row r="17" spans="1:13" ht="13.5" customHeight="1" x14ac:dyDescent="0.65">
      <c r="A17" s="42">
        <v>14</v>
      </c>
      <c r="B17" s="57">
        <v>786370</v>
      </c>
      <c r="C17" s="46" t="s">
        <v>50</v>
      </c>
      <c r="D17" s="46" t="s">
        <v>51</v>
      </c>
      <c r="E17" s="47" t="s">
        <v>19</v>
      </c>
      <c r="F17" s="48">
        <v>300</v>
      </c>
      <c r="G17" s="50">
        <v>524</v>
      </c>
      <c r="H17" s="58">
        <v>2147.1</v>
      </c>
      <c r="I17" s="44">
        <v>3386.2</v>
      </c>
      <c r="J17" s="39">
        <v>0.14000000000000001</v>
      </c>
      <c r="K17" s="40">
        <v>0.15</v>
      </c>
      <c r="L17" s="45">
        <v>1.75</v>
      </c>
      <c r="M17" s="45">
        <v>1.1100000000000001</v>
      </c>
    </row>
    <row r="18" spans="1:13" ht="13.5" customHeight="1" x14ac:dyDescent="0.65">
      <c r="A18" s="42">
        <v>15</v>
      </c>
      <c r="B18" s="57">
        <v>885715</v>
      </c>
      <c r="C18" s="46" t="s">
        <v>52</v>
      </c>
      <c r="D18" s="46" t="s">
        <v>53</v>
      </c>
      <c r="E18" s="47" t="s">
        <v>15</v>
      </c>
      <c r="F18" s="59">
        <v>76000</v>
      </c>
      <c r="G18" s="60">
        <v>342425</v>
      </c>
      <c r="H18" s="36">
        <v>2147.1</v>
      </c>
      <c r="I18" s="44">
        <v>3386.2</v>
      </c>
      <c r="J18" s="39">
        <v>35.4</v>
      </c>
      <c r="K18" s="40">
        <v>101.12</v>
      </c>
      <c r="L18" s="45">
        <v>4.51</v>
      </c>
      <c r="M18" s="45">
        <v>2.86</v>
      </c>
    </row>
    <row r="19" spans="1:13" ht="13.5" customHeight="1" x14ac:dyDescent="0.65">
      <c r="A19" s="42">
        <v>16</v>
      </c>
      <c r="B19" s="46" t="s">
        <v>54</v>
      </c>
      <c r="C19" s="46" t="s">
        <v>55</v>
      </c>
      <c r="D19" s="46" t="s">
        <v>56</v>
      </c>
      <c r="E19" s="47" t="s">
        <v>15</v>
      </c>
      <c r="F19" s="61">
        <v>13000</v>
      </c>
      <c r="G19" s="62">
        <v>40429</v>
      </c>
      <c r="H19" s="36">
        <v>2147.1</v>
      </c>
      <c r="I19" s="44">
        <v>3386.2</v>
      </c>
      <c r="J19" s="39">
        <v>6.05</v>
      </c>
      <c r="K19" s="40">
        <v>11.94</v>
      </c>
      <c r="L19" s="45">
        <v>3.11</v>
      </c>
      <c r="M19" s="45">
        <v>1.97</v>
      </c>
    </row>
    <row r="20" spans="1:13" ht="25.15" customHeight="1" x14ac:dyDescent="0.65">
      <c r="A20" s="42">
        <v>17</v>
      </c>
      <c r="B20" s="57">
        <v>888637</v>
      </c>
      <c r="C20" s="46" t="s">
        <v>57</v>
      </c>
      <c r="D20" s="46" t="s">
        <v>58</v>
      </c>
      <c r="E20" s="47" t="s">
        <v>29</v>
      </c>
      <c r="F20" s="49">
        <v>2500</v>
      </c>
      <c r="G20" s="51">
        <v>8000</v>
      </c>
      <c r="H20" s="36">
        <v>2147.1</v>
      </c>
      <c r="I20" s="44">
        <v>3386.2</v>
      </c>
      <c r="J20" s="39">
        <v>1.1599999999999999</v>
      </c>
      <c r="K20" s="40">
        <v>2.36</v>
      </c>
      <c r="L20" s="45">
        <v>3.2</v>
      </c>
      <c r="M20" s="45">
        <v>2.0299999999999998</v>
      </c>
    </row>
    <row r="21" spans="1:13" ht="13.5" customHeight="1" x14ac:dyDescent="0.65">
      <c r="A21" s="42">
        <v>18</v>
      </c>
      <c r="B21" s="57">
        <v>917491</v>
      </c>
      <c r="C21" s="46" t="s">
        <v>59</v>
      </c>
      <c r="D21" s="46" t="s">
        <v>60</v>
      </c>
      <c r="E21" s="47" t="s">
        <v>15</v>
      </c>
      <c r="F21" s="68">
        <v>178000</v>
      </c>
      <c r="G21" s="60">
        <v>495418</v>
      </c>
      <c r="H21" s="58">
        <v>2147.1</v>
      </c>
      <c r="I21" s="69">
        <v>3386.2</v>
      </c>
      <c r="J21" s="70">
        <v>82.9</v>
      </c>
      <c r="K21" s="71">
        <v>146.31</v>
      </c>
      <c r="L21" s="45">
        <v>2.78</v>
      </c>
      <c r="M21" s="45">
        <v>1.76</v>
      </c>
    </row>
    <row r="22" spans="1:13" ht="16" thickBot="1" x14ac:dyDescent="0.8">
      <c r="K22" s="24" t="s">
        <v>61</v>
      </c>
      <c r="L22" s="25">
        <f>AVERAGE(L4:L21)</f>
        <v>2.5827777777777778</v>
      </c>
      <c r="M22" s="26">
        <f>AVERAGE(M4:M21)</f>
        <v>1.6366666666666667</v>
      </c>
    </row>
    <row r="23" spans="1:13" ht="15.75" customHeight="1" x14ac:dyDescent="0.65">
      <c r="A23" s="73" t="s">
        <v>62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</row>
    <row r="24" spans="1:13" ht="16" thickBot="1" x14ac:dyDescent="0.8"/>
    <row r="25" spans="1:13" ht="31.15" customHeight="1" x14ac:dyDescent="0.65">
      <c r="A25" s="22" t="s">
        <v>2</v>
      </c>
      <c r="B25" s="27" t="s">
        <v>3</v>
      </c>
      <c r="C25" s="1" t="s">
        <v>63</v>
      </c>
      <c r="D25" s="3" t="s">
        <v>64</v>
      </c>
      <c r="E25" s="7" t="s">
        <v>6</v>
      </c>
      <c r="F25" s="10" t="s">
        <v>7</v>
      </c>
      <c r="G25" s="11" t="s">
        <v>7</v>
      </c>
      <c r="H25" s="28" t="s">
        <v>8</v>
      </c>
      <c r="I25" s="72" t="s">
        <v>9</v>
      </c>
      <c r="J25" s="17" t="s">
        <v>10</v>
      </c>
      <c r="K25" s="18" t="s">
        <v>10</v>
      </c>
      <c r="L25" s="15" t="s">
        <v>11</v>
      </c>
      <c r="M25" s="5" t="s">
        <v>12</v>
      </c>
    </row>
    <row r="26" spans="1:13" ht="13.5" customHeight="1" x14ac:dyDescent="0.65">
      <c r="A26" s="23">
        <v>1</v>
      </c>
      <c r="B26" s="21"/>
      <c r="C26" s="4" t="s">
        <v>65</v>
      </c>
      <c r="D26" s="4" t="s">
        <v>66</v>
      </c>
      <c r="E26" s="8" t="s">
        <v>15</v>
      </c>
      <c r="F26" s="12">
        <v>48000</v>
      </c>
      <c r="G26" s="13">
        <v>100000</v>
      </c>
      <c r="H26" s="9">
        <v>2147.1</v>
      </c>
      <c r="I26" s="14">
        <v>3386.2</v>
      </c>
      <c r="J26" s="19">
        <f>F26/H26</f>
        <v>22.355735643426016</v>
      </c>
      <c r="K26" s="20">
        <f>G26/I26</f>
        <v>29.531628373988543</v>
      </c>
      <c r="L26" s="16">
        <f>(G26-F26)/F26</f>
        <v>1.0833333333333333</v>
      </c>
      <c r="M26" s="6">
        <f>(K26-J26)/J26</f>
        <v>0.32098665170397506</v>
      </c>
    </row>
  </sheetData>
  <mergeCells count="2">
    <mergeCell ref="A23:M23"/>
    <mergeCell ref="B1:N1"/>
  </mergeCells>
  <pageMargins left="0.59" right="0.39" top="0.39" bottom="0.39" header="0" footer="0"/>
  <pageSetup paperSize="9" firstPageNumber="0" orientation="landscape" useFirstPageNumber="1" errors="blank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WCPowerTaggingTag12345 xmlns="49dbd42b-4e70-49db-9652-074cdc37e754">{"Extraction":0,"Tags":[]}</SWCPowerTaggingTag12345>
    <Entity xmlns="824b34bd-1cca-4e4f-95bb-83065b728cb3" xsi:nil="true"/>
    <Country xmlns="824b34bd-1cca-4e4f-95bb-83065b728cb3" xsi:nil="true"/>
    <TaxCatchAll xmlns="50c9b839-8b53-4ddb-9b24-b96221f2bda6" xsi:nil="true"/>
    <Sector xmlns="824b34bd-1cca-4e4f-95bb-83065b728cb3" xsi:nil="true"/>
    <lcf76f155ced4ddcb4097134ff3c332f xmlns="824b34bd-1cca-4e4f-95bb-83065b728cb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3619DCAD3F7F43A1027DB5855E390F" ma:contentTypeVersion="23" ma:contentTypeDescription="Create a new document." ma:contentTypeScope="" ma:versionID="179ab2a9e7c4af6550c8f569af3f6215">
  <xsd:schema xmlns:xsd="http://www.w3.org/2001/XMLSchema" xmlns:xs="http://www.w3.org/2001/XMLSchema" xmlns:p="http://schemas.microsoft.com/office/2006/metadata/properties" xmlns:ns2="824b34bd-1cca-4e4f-95bb-83065b728cb3" xmlns:ns3="cf2df66c-76ed-4d08-ace1-ca6b2a03a895" xmlns:ns4="50c9b839-8b53-4ddb-9b24-b96221f2bda6" xmlns:ns5="49dbd42b-4e70-49db-9652-074cdc37e754" targetNamespace="http://schemas.microsoft.com/office/2006/metadata/properties" ma:root="true" ma:fieldsID="57cb0ca5056021c54e58e1088ba2f0fc" ns2:_="" ns3:_="" ns4:_="" ns5:_="">
    <xsd:import namespace="824b34bd-1cca-4e4f-95bb-83065b728cb3"/>
    <xsd:import namespace="cf2df66c-76ed-4d08-ace1-ca6b2a03a895"/>
    <xsd:import namespace="50c9b839-8b53-4ddb-9b24-b96221f2bda6"/>
    <xsd:import namespace="49dbd42b-4e70-49db-9652-074cdc37e754"/>
    <xsd:element name="properties">
      <xsd:complexType>
        <xsd:sequence>
          <xsd:element name="documentManagement">
            <xsd:complexType>
              <xsd:all>
                <xsd:element ref="ns2:Entity" minOccurs="0"/>
                <xsd:element ref="ns2:Country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Secto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5:SWCPowerTaggingTag12345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4b34bd-1cca-4e4f-95bb-83065b728cb3" elementFormDefault="qualified">
    <xsd:import namespace="http://schemas.microsoft.com/office/2006/documentManagement/types"/>
    <xsd:import namespace="http://schemas.microsoft.com/office/infopath/2007/PartnerControls"/>
    <xsd:element name="Entity" ma:index="2" nillable="true" ma:displayName="Entity" ma:internalName="Entity">
      <xsd:simpleType>
        <xsd:restriction base="dms:Text">
          <xsd:maxLength value="255"/>
        </xsd:restriction>
      </xsd:simpleType>
    </xsd:element>
    <xsd:element name="Country" ma:index="3" nillable="true" ma:displayName="Country" ma:internalName="Country">
      <xsd:simpleType>
        <xsd:restriction base="dms:Note">
          <xsd:maxLength value="255"/>
        </xsd:restriction>
      </xsd:simpleType>
    </xsd:element>
    <xsd:element name="MediaServiceMetadata" ma:index="6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Sector" ma:index="16" nillable="true" ma:displayName="Sector" ma:format="Dropdown" ma:internalName="Sector">
      <xsd:simpleType>
        <xsd:union memberTypes="dms:Text">
          <xsd:simpleType>
            <xsd:restriction base="dms:Choice">
              <xsd:enumeration value="Public"/>
              <xsd:enumeration value="Private"/>
              <xsd:enumeration value="PPP"/>
            </xsd:restriction>
          </xsd:simpleType>
        </xsd:un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2df66c-76ed-4d08-ace1-ca6b2a03a89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6" nillable="true" ma:displayName="Taxonomy Catch All Column" ma:hidden="true" ma:list="{4a918b62-f719-4090-b2a8-8219ec517120}" ma:internalName="TaxCatchAll" ma:showField="CatchAllData" ma:web="cf2df66c-76ed-4d08-ace1-ca6b2a03a8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bd42b-4e70-49db-9652-074cdc37e754" elementFormDefault="qualified">
    <xsd:import namespace="http://schemas.microsoft.com/office/2006/documentManagement/types"/>
    <xsd:import namespace="http://schemas.microsoft.com/office/infopath/2007/PartnerControls"/>
    <xsd:element name="SWCPowerTaggingTag12345" ma:index="27" nillable="true" ma:displayName="PPTags" ma:internalName="SWCPowerTaggingTag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1EA784-C177-428B-814A-C8CD0C4FBB5F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49dbd42b-4e70-49db-9652-074cdc37e754"/>
    <ds:schemaRef ds:uri="824b34bd-1cca-4e4f-95bb-83065b728cb3"/>
    <ds:schemaRef ds:uri="http://purl.org/dc/elements/1.1/"/>
    <ds:schemaRef ds:uri="50c9b839-8b53-4ddb-9b24-b96221f2bda6"/>
    <ds:schemaRef ds:uri="http://schemas.microsoft.com/office/infopath/2007/PartnerControls"/>
    <ds:schemaRef ds:uri="cf2df66c-76ed-4d08-ace1-ca6b2a03a895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150CC56-E56A-40DE-BBB3-5A3B9A2E25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80E7A-7BB5-496A-8F61-E63E40BC35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gantulga</dc:creator>
  <cp:keywords/>
  <dc:description/>
  <cp:lastModifiedBy>Roberto Lopez</cp:lastModifiedBy>
  <cp:revision>2</cp:revision>
  <cp:lastPrinted>2024-06-25T02:19:41Z</cp:lastPrinted>
  <dcterms:created xsi:type="dcterms:W3CDTF">2024-06-18T00:52:41Z</dcterms:created>
  <dcterms:modified xsi:type="dcterms:W3CDTF">2024-06-25T02:19:57Z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0x0101003E3619DCAD3F7F43A1027DB5855E390F</vt:lpwstr>
  </property>
  <property fmtid="{D5CDD505-2E9C-101B-9397-08002B2CF9AE}" pid="3" name="MediaServiceImageTags">
    <vt:lpwstr/>
  </property>
</Properties>
</file>