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4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Machine_2\ANIDA\Technical_Assistance_2022\Donnees_Documentation\Contribution_ANIDA\"/>
    </mc:Choice>
  </mc:AlternateContent>
  <bookViews>
    <workbookView xWindow="0" yWindow="0" windowWidth="19200" windowHeight="7050"/>
  </bookViews>
  <sheets>
    <sheet name="Feuil1" sheetId="3" r:id="rId1"/>
  </sheets>
  <definedNames>
    <definedName name="_xlnm._FilterDatabase" localSheetId="0" hidden="1">Feuil1!$A$1:$X$43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2" i="3" l="1"/>
  <c r="Q45" i="3"/>
  <c r="U45" i="3"/>
  <c r="W45" i="3"/>
  <c r="W42" i="3"/>
  <c r="Q43" i="3"/>
  <c r="G42" i="3"/>
  <c r="U42" i="3"/>
  <c r="Q42" i="3"/>
  <c r="I42" i="3"/>
  <c r="Y45" i="3" l="1"/>
</calcChain>
</file>

<file path=xl/sharedStrings.xml><?xml version="1.0" encoding="utf-8"?>
<sst xmlns="http://schemas.openxmlformats.org/spreadsheetml/2006/main" count="396" uniqueCount="158">
  <si>
    <t>Kaffrine</t>
  </si>
  <si>
    <t>Sagna</t>
  </si>
  <si>
    <t>Malem Hoddar</t>
  </si>
  <si>
    <t>Passy Mbelbouck</t>
  </si>
  <si>
    <t>Taiba Niassene</t>
  </si>
  <si>
    <t>Paos Koto</t>
  </si>
  <si>
    <t>Nioro du Rip</t>
  </si>
  <si>
    <t>Kaolack</t>
  </si>
  <si>
    <t>Ndramé Escale</t>
  </si>
  <si>
    <t>Wack Ngouna</t>
  </si>
  <si>
    <t>Gapakh</t>
  </si>
  <si>
    <t>Paoskoto</t>
  </si>
  <si>
    <t>Sinthiang Koumembouré</t>
  </si>
  <si>
    <t>Dialembere</t>
  </si>
  <si>
    <t>Mampatim</t>
  </si>
  <si>
    <t>Kolda</t>
  </si>
  <si>
    <t>Kandio kamako</t>
  </si>
  <si>
    <t>Sare Bidji</t>
  </si>
  <si>
    <t>Thieppe</t>
  </si>
  <si>
    <t>Ndande</t>
  </si>
  <si>
    <t>Kébémer</t>
  </si>
  <si>
    <t>Louga</t>
  </si>
  <si>
    <t>Ouarkhokh</t>
  </si>
  <si>
    <t>Dodji</t>
  </si>
  <si>
    <t>Linguère</t>
  </si>
  <si>
    <t>Saint-Louis</t>
  </si>
  <si>
    <t>Diouldé Diabé</t>
  </si>
  <si>
    <t>Méry</t>
  </si>
  <si>
    <t>Cas Cas</t>
  </si>
  <si>
    <t>Podor</t>
  </si>
  <si>
    <t>Diaba</t>
  </si>
  <si>
    <t>Mbolo Birane</t>
  </si>
  <si>
    <t>Saldé</t>
  </si>
  <si>
    <t>Tambacounda</t>
  </si>
  <si>
    <t>Malem Niani</t>
  </si>
  <si>
    <t>Kouthiaba Wolof</t>
  </si>
  <si>
    <t>Bamba Thialene</t>
  </si>
  <si>
    <t>Goudiry</t>
  </si>
  <si>
    <t>Pambal</t>
  </si>
  <si>
    <t>Tivaouane</t>
  </si>
  <si>
    <t>Thies</t>
  </si>
  <si>
    <t>Mbour</t>
  </si>
  <si>
    <t>Nguékhokh</t>
  </si>
  <si>
    <t>Sindia</t>
  </si>
  <si>
    <t>Sessène</t>
  </si>
  <si>
    <t>Keur Moussa</t>
  </si>
  <si>
    <t>Ndioudiouf</t>
  </si>
  <si>
    <t>Niakhène</t>
  </si>
  <si>
    <t>Ndieguene</t>
  </si>
  <si>
    <t>Diender Guedj</t>
  </si>
  <si>
    <t>Ndiangue Dakhar</t>
  </si>
  <si>
    <t>Touba Toul</t>
  </si>
  <si>
    <t>Thiénéba</t>
  </si>
  <si>
    <t>Mont Rolland</t>
  </si>
  <si>
    <t>Keur Gallo</t>
  </si>
  <si>
    <t>Mbodiene</t>
  </si>
  <si>
    <t>Noto Diobass</t>
  </si>
  <si>
    <t>Noto</t>
  </si>
  <si>
    <t>Djilakh</t>
  </si>
  <si>
    <t>Diacsao</t>
  </si>
  <si>
    <t>Koul</t>
  </si>
  <si>
    <t>Mérina Dakhar</t>
  </si>
  <si>
    <t>Aga Babou</t>
  </si>
  <si>
    <t>Mandouar</t>
  </si>
  <si>
    <t>Coubalan</t>
  </si>
  <si>
    <t>Tenghory</t>
  </si>
  <si>
    <t>Bignona</t>
  </si>
  <si>
    <t>Ziguinchor</t>
  </si>
  <si>
    <t>Kafesse</t>
  </si>
  <si>
    <t>Djinaki</t>
  </si>
  <si>
    <t>Kataba 1</t>
  </si>
  <si>
    <t>Commune</t>
  </si>
  <si>
    <t>Golby</t>
  </si>
  <si>
    <t>Bambey</t>
  </si>
  <si>
    <t>Diourbel</t>
  </si>
  <si>
    <t>Diossong</t>
  </si>
  <si>
    <t>Fatick</t>
  </si>
  <si>
    <t>Malème Hoddar</t>
  </si>
  <si>
    <t>Keur Serigne Diabel</t>
  </si>
  <si>
    <t>Kaffat</t>
  </si>
  <si>
    <t>Maka Yop</t>
  </si>
  <si>
    <t>Vélingara Tall</t>
  </si>
  <si>
    <t>Ndiongué Fall</t>
  </si>
  <si>
    <t>Soulabaly</t>
  </si>
  <si>
    <t>Marsassoum</t>
  </si>
  <si>
    <t>Mlomp</t>
  </si>
  <si>
    <t>Oussouye</t>
  </si>
  <si>
    <t>Sedhiou</t>
  </si>
  <si>
    <t>Sédhiou</t>
  </si>
  <si>
    <t>Koungheul</t>
  </si>
  <si>
    <t>Ida Mouride</t>
  </si>
  <si>
    <t>Equipements solaires pour le pompage</t>
  </si>
  <si>
    <t>Fourniture et pose de réseau d'irrigation goutte à goutte à la parcelle</t>
  </si>
  <si>
    <t>Koussi</t>
  </si>
  <si>
    <t>Réalisation d'un poulailler de 200m²</t>
  </si>
  <si>
    <t>Nguidilé</t>
  </si>
  <si>
    <t>Mbédiène</t>
  </si>
  <si>
    <t>Ndorna</t>
  </si>
  <si>
    <t>Djilor</t>
  </si>
  <si>
    <t>Diendé</t>
  </si>
  <si>
    <t>Num</t>
  </si>
  <si>
    <t>Ferme</t>
  </si>
  <si>
    <t>Departement</t>
  </si>
  <si>
    <t>Mirssirah Wadène</t>
  </si>
  <si>
    <t>Médina Yoro Foula</t>
  </si>
  <si>
    <t>Region</t>
  </si>
  <si>
    <t>Koumpentoum</t>
  </si>
  <si>
    <t>Foundiougne</t>
  </si>
  <si>
    <t>Population Département</t>
  </si>
  <si>
    <t xml:space="preserve">429 198
</t>
  </si>
  <si>
    <t xml:space="preserve">430 198
</t>
  </si>
  <si>
    <t xml:space="preserve">166 042
</t>
  </si>
  <si>
    <t xml:space="preserve">306043
</t>
  </si>
  <si>
    <t xml:space="preserve">285743
</t>
  </si>
  <si>
    <t xml:space="preserve">433811
</t>
  </si>
  <si>
    <t xml:space="preserve">184742
</t>
  </si>
  <si>
    <t xml:space="preserve">369510
</t>
  </si>
  <si>
    <t xml:space="preserve">158634
</t>
  </si>
  <si>
    <t xml:space="preserve">786097
</t>
  </si>
  <si>
    <t xml:space="preserve">787349
</t>
  </si>
  <si>
    <t xml:space="preserve">58280
</t>
  </si>
  <si>
    <t>Nb litres_cmpgne 6 mois</t>
  </si>
  <si>
    <r>
      <t>Qtés en gr CO</t>
    </r>
    <r>
      <rPr>
        <b/>
        <vertAlign val="subscript"/>
        <sz val="10"/>
        <color theme="1"/>
        <rFont val="Times New Roman"/>
        <family val="1"/>
      </rPr>
      <t>2</t>
    </r>
  </si>
  <si>
    <t>57 024 000</t>
  </si>
  <si>
    <t>42 768 000</t>
  </si>
  <si>
    <t>49 896 000</t>
  </si>
  <si>
    <t>62 726 400</t>
  </si>
  <si>
    <t>38 016 000</t>
  </si>
  <si>
    <t>47 520 000</t>
  </si>
  <si>
    <t>38 016 00</t>
  </si>
  <si>
    <t>SENELEC</t>
  </si>
  <si>
    <t>71 280 000</t>
  </si>
  <si>
    <t>49 420 800</t>
  </si>
  <si>
    <t>Beneficiaires indirects</t>
  </si>
  <si>
    <t>Koussy</t>
  </si>
  <si>
    <t>Djicomol</t>
  </si>
  <si>
    <t>Travaux production animale</t>
  </si>
  <si>
    <t>Beneficiaires directs (pop ménages)</t>
  </si>
  <si>
    <t>Bandègne</t>
  </si>
  <si>
    <t>arrondissement</t>
  </si>
  <si>
    <t>Keur Samba Kane</t>
  </si>
  <si>
    <t>Baba Garage</t>
  </si>
  <si>
    <t>Homme</t>
  </si>
  <si>
    <t>Femme</t>
  </si>
  <si>
    <t>Ensemble</t>
  </si>
  <si>
    <t>Travaux T F 1</t>
  </si>
  <si>
    <t>Travaux T F 2</t>
  </si>
  <si>
    <t>Inseres</t>
  </si>
  <si>
    <t>Superficie equipee (ha)</t>
  </si>
  <si>
    <t>Beneficiaires directs</t>
  </si>
  <si>
    <t>Keur Thierno Ngalane</t>
  </si>
  <si>
    <t>Keur Saloum Diané</t>
  </si>
  <si>
    <t>Toubacouta</t>
  </si>
  <si>
    <t>déjà sol</t>
  </si>
  <si>
    <t>oui</t>
  </si>
  <si>
    <t>non</t>
  </si>
  <si>
    <t xml:space="preserve"> </t>
  </si>
  <si>
    <t>Solarisation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</si>
</sst>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 * #,##0.00_)\ _€_ ;_ * \(#,##0.00\)\ _€_ ;_ * &quot;-&quot;??_)\ _€_ ;_ @_ "/>
    <numFmt numFmtId="165" formatCode="_ * #,##0_)\ _€_ ;_ * \(#,##0\)\ _€_ ;_ * &quot;-&quot;??_)\ _€_ ;_ @_ "/>
  </numFmts>
  <fonts count="24" x14ac:knownFonts="1">
    <font>
      <sz val="11"/>
      <color theme="1"/>
      <name val="Calibri"/>
      <family val="2"/>
      <scheme val="minor"/>
    </font>
    <font>
      <b/>
      <sz val="10"/>
      <color rgb="FF000000"/>
      <name val="Times New Roman"/>
      <family val="1"/>
    </font>
    <font>
      <b/>
      <sz val="9"/>
      <color rgb="FF000000"/>
      <name val="Times New Roman"/>
      <family val="1"/>
    </font>
    <font>
      <b/>
      <sz val="11"/>
      <color theme="1"/>
      <name val="Times New Roman"/>
      <family val="1"/>
    </font>
    <font>
      <sz val="11"/>
      <color theme="1"/>
      <name val="Calibri"/>
      <family val="2"/>
      <scheme val="minor"/>
    </font>
    <font>
      <b/>
      <sz val="10"/>
      <color rgb="FFFF0000"/>
      <name val="Times New Roman"/>
      <family val="1"/>
    </font>
    <font>
      <sz val="10"/>
      <color theme="1"/>
      <name val="Times New Roman"/>
      <family val="1"/>
    </font>
    <font>
      <sz val="10"/>
      <color theme="1"/>
      <name val="Calibri"/>
      <family val="2"/>
      <scheme val="minor"/>
    </font>
    <font>
      <b/>
      <vertAlign val="subscript"/>
      <sz val="10"/>
      <color theme="1"/>
      <name val="Times New Roman"/>
      <family val="1"/>
    </font>
    <font>
      <b/>
      <sz val="12"/>
      <color rgb="FF00B050"/>
      <name val="Times New Roman"/>
      <family val="1"/>
    </font>
    <font>
      <b/>
      <sz val="14"/>
      <color rgb="FF00B050"/>
      <name val="Times New Roman"/>
      <family val="1"/>
    </font>
    <font>
      <b/>
      <sz val="16"/>
      <color rgb="FF00B050"/>
      <name val="Times New Roman"/>
      <family val="1"/>
    </font>
    <font>
      <sz val="11"/>
      <color rgb="FF000000"/>
      <name val="Calibri"/>
      <family val="2"/>
    </font>
    <font>
      <b/>
      <sz val="10"/>
      <name val="Times New Roman"/>
      <family val="1"/>
    </font>
    <font>
      <b/>
      <i/>
      <sz val="10"/>
      <name val="Times New Roman"/>
      <family val="1"/>
    </font>
    <font>
      <b/>
      <i/>
      <sz val="12"/>
      <color rgb="FF00B050"/>
      <name val="Times New Roman"/>
      <family val="1"/>
    </font>
    <font>
      <b/>
      <sz val="16"/>
      <color theme="9" tint="-0.249977111117893"/>
      <name val="Times New Roman"/>
      <family val="1"/>
    </font>
    <font>
      <b/>
      <sz val="16"/>
      <color theme="1"/>
      <name val="Calibri"/>
      <family val="2"/>
      <scheme val="minor"/>
    </font>
    <font>
      <b/>
      <sz val="13"/>
      <color rgb="FFFF0000"/>
      <name val="Times New Roman"/>
      <family val="1"/>
    </font>
    <font>
      <b/>
      <sz val="8"/>
      <color rgb="FF000000"/>
      <name val="Times New Roman"/>
      <family val="1"/>
    </font>
    <font>
      <sz val="8"/>
      <color theme="1"/>
      <name val="Times New Roman"/>
      <family val="1"/>
    </font>
    <font>
      <sz val="8"/>
      <color rgb="FF000000"/>
      <name val="Times New Roman"/>
      <family val="1"/>
    </font>
    <font>
      <b/>
      <sz val="10"/>
      <color theme="1"/>
      <name val="Times New Roman"/>
      <family val="1"/>
    </font>
    <font>
      <b/>
      <sz val="10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66FF33"/>
        <bgColor indexed="64"/>
      </patternFill>
    </fill>
    <fill>
      <patternFill patternType="solid">
        <fgColor rgb="FF66FF33"/>
        <bgColor theme="4"/>
      </patternFill>
    </fill>
    <fill>
      <patternFill patternType="solid">
        <fgColor rgb="FF0070C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000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theme="4"/>
      </left>
      <right/>
      <top style="thin">
        <color theme="4"/>
      </top>
      <bottom/>
      <diagonal/>
    </border>
    <border>
      <left style="medium">
        <color rgb="FF8064A2"/>
      </left>
      <right style="medium">
        <color rgb="FF8064A2"/>
      </right>
      <top style="medium">
        <color rgb="FF8064A2"/>
      </top>
      <bottom style="medium">
        <color rgb="FF8064A2"/>
      </bottom>
      <diagonal/>
    </border>
    <border>
      <left style="medium">
        <color rgb="FF8064A2"/>
      </left>
      <right style="medium">
        <color rgb="FF8064A2"/>
      </right>
      <top style="thick">
        <color rgb="FF8064A2"/>
      </top>
      <bottom/>
      <diagonal/>
    </border>
    <border>
      <left/>
      <right style="medium">
        <color rgb="FF8064A2"/>
      </right>
      <top style="thin">
        <color theme="4"/>
      </top>
      <bottom/>
      <diagonal/>
    </border>
    <border>
      <left/>
      <right style="medium">
        <color rgb="FF8064A2"/>
      </right>
      <top style="thin">
        <color theme="4"/>
      </top>
      <bottom style="medium">
        <color rgb="FF8064A2"/>
      </bottom>
      <diagonal/>
    </border>
  </borders>
  <cellStyleXfs count="2">
    <xf numFmtId="0" fontId="0" fillId="0" borderId="0"/>
    <xf numFmtId="164" fontId="4" fillId="0" borderId="0" applyFont="0" applyFill="0" applyBorder="0" applyAlignment="0" applyProtection="0"/>
  </cellStyleXfs>
  <cellXfs count="93">
    <xf numFmtId="0" fontId="0" fillId="0" borderId="0" xfId="0"/>
    <xf numFmtId="0" fontId="2" fillId="0" borderId="1" xfId="0" applyFont="1" applyBorder="1" applyAlignment="1">
      <alignment horizontal="left" vertical="center" wrapText="1"/>
    </xf>
    <xf numFmtId="0" fontId="7" fillId="0" borderId="0" xfId="0" applyFont="1"/>
    <xf numFmtId="0" fontId="6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165" fontId="5" fillId="0" borderId="1" xfId="1" applyNumberFormat="1" applyFont="1" applyBorder="1" applyAlignment="1">
      <alignment horizontal="right" vertical="center" wrapText="1"/>
    </xf>
    <xf numFmtId="0" fontId="5" fillId="0" borderId="1" xfId="0" applyFont="1" applyBorder="1" applyAlignment="1">
      <alignment horizontal="right" vertical="center" wrapText="1"/>
    </xf>
    <xf numFmtId="3" fontId="3" fillId="0" borderId="1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0" xfId="0" applyFill="1"/>
    <xf numFmtId="0" fontId="10" fillId="0" borderId="1" xfId="0" applyFont="1" applyBorder="1" applyAlignment="1">
      <alignment vertical="center" wrapText="1"/>
    </xf>
    <xf numFmtId="0" fontId="5" fillId="0" borderId="1" xfId="0" applyFont="1" applyFill="1" applyBorder="1" applyAlignment="1">
      <alignment vertical="center" wrapText="1"/>
    </xf>
    <xf numFmtId="0" fontId="5" fillId="3" borderId="1" xfId="0" applyFont="1" applyFill="1" applyBorder="1" applyAlignment="1">
      <alignment vertical="center" wrapText="1"/>
    </xf>
    <xf numFmtId="0" fontId="1" fillId="0" borderId="9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3" fontId="11" fillId="0" borderId="1" xfId="0" applyNumberFormat="1" applyFont="1" applyBorder="1" applyAlignment="1">
      <alignment vertical="center" wrapText="1"/>
    </xf>
    <xf numFmtId="3" fontId="11" fillId="0" borderId="9" xfId="0" applyNumberFormat="1" applyFont="1" applyBorder="1" applyAlignment="1">
      <alignment vertical="center" wrapText="1"/>
    </xf>
    <xf numFmtId="3" fontId="1" fillId="0" borderId="1" xfId="0" applyNumberFormat="1" applyFont="1" applyBorder="1" applyAlignment="1">
      <alignment vertical="center" wrapText="1"/>
    </xf>
    <xf numFmtId="3" fontId="10" fillId="0" borderId="1" xfId="0" applyNumberFormat="1" applyFont="1" applyBorder="1" applyAlignment="1">
      <alignment vertical="center" wrapText="1"/>
    </xf>
    <xf numFmtId="3" fontId="9" fillId="0" borderId="1" xfId="0" applyNumberFormat="1" applyFont="1" applyBorder="1" applyAlignment="1">
      <alignment vertical="center" wrapText="1"/>
    </xf>
    <xf numFmtId="0" fontId="1" fillId="0" borderId="11" xfId="0" applyFont="1" applyBorder="1" applyAlignment="1">
      <alignment vertical="center" wrapText="1"/>
    </xf>
    <xf numFmtId="3" fontId="14" fillId="0" borderId="10" xfId="0" applyNumberFormat="1" applyFont="1" applyFill="1" applyBorder="1" applyAlignment="1">
      <alignment horizontal="right" vertical="center"/>
    </xf>
    <xf numFmtId="0" fontId="15" fillId="0" borderId="9" xfId="0" applyFont="1" applyFill="1" applyBorder="1" applyAlignment="1">
      <alignment vertical="center" wrapText="1"/>
    </xf>
    <xf numFmtId="3" fontId="9" fillId="3" borderId="1" xfId="0" applyNumberFormat="1" applyFont="1" applyFill="1" applyBorder="1" applyAlignment="1">
      <alignment vertical="center" wrapText="1"/>
    </xf>
    <xf numFmtId="1" fontId="0" fillId="0" borderId="1" xfId="0" applyNumberFormat="1" applyBorder="1"/>
    <xf numFmtId="3" fontId="12" fillId="0" borderId="13" xfId="0" applyNumberFormat="1" applyFont="1" applyFill="1" applyBorder="1" applyAlignment="1">
      <alignment horizontal="right"/>
    </xf>
    <xf numFmtId="3" fontId="12" fillId="0" borderId="0" xfId="0" applyNumberFormat="1" applyFont="1" applyFill="1" applyBorder="1" applyAlignment="1">
      <alignment horizontal="right"/>
    </xf>
    <xf numFmtId="0" fontId="0" fillId="0" borderId="0" xfId="0" applyFill="1" applyBorder="1"/>
    <xf numFmtId="3" fontId="13" fillId="0" borderId="13" xfId="0" applyNumberFormat="1" applyFont="1" applyFill="1" applyBorder="1" applyAlignment="1">
      <alignment horizontal="right" vertical="center"/>
    </xf>
    <xf numFmtId="3" fontId="13" fillId="0" borderId="0" xfId="0" applyNumberFormat="1" applyFont="1" applyFill="1" applyBorder="1" applyAlignment="1">
      <alignment horizontal="right" vertical="center"/>
    </xf>
    <xf numFmtId="0" fontId="0" fillId="0" borderId="13" xfId="0" applyFill="1" applyBorder="1"/>
    <xf numFmtId="0" fontId="1" fillId="3" borderId="1" xfId="0" applyFont="1" applyFill="1" applyBorder="1" applyAlignment="1">
      <alignment vertical="center" wrapText="1"/>
    </xf>
    <xf numFmtId="3" fontId="15" fillId="0" borderId="9" xfId="0" applyNumberFormat="1" applyFont="1" applyFill="1" applyBorder="1" applyAlignment="1">
      <alignment vertical="center" wrapText="1"/>
    </xf>
    <xf numFmtId="0" fontId="1" fillId="3" borderId="3" xfId="0" applyFont="1" applyFill="1" applyBorder="1" applyAlignment="1">
      <alignment vertical="center" wrapText="1"/>
    </xf>
    <xf numFmtId="0" fontId="1" fillId="3" borderId="4" xfId="0" applyFont="1" applyFill="1" applyBorder="1" applyAlignment="1">
      <alignment vertical="center" wrapText="1"/>
    </xf>
    <xf numFmtId="0" fontId="1" fillId="3" borderId="0" xfId="0" applyFont="1" applyFill="1" applyBorder="1" applyAlignment="1">
      <alignment vertical="center" wrapText="1"/>
    </xf>
    <xf numFmtId="0" fontId="1" fillId="3" borderId="9" xfId="0" applyFont="1" applyFill="1" applyBorder="1" applyAlignment="1">
      <alignment vertical="center" wrapText="1"/>
    </xf>
    <xf numFmtId="0" fontId="1" fillId="3" borderId="5" xfId="0" applyFont="1" applyFill="1" applyBorder="1" applyAlignment="1">
      <alignment vertical="center" wrapText="1"/>
    </xf>
    <xf numFmtId="0" fontId="1" fillId="4" borderId="12" xfId="0" applyFont="1" applyFill="1" applyBorder="1" applyAlignment="1">
      <alignment vertical="center" wrapText="1"/>
    </xf>
    <xf numFmtId="0" fontId="1" fillId="4" borderId="9" xfId="0" applyFont="1" applyFill="1" applyBorder="1" applyAlignment="1">
      <alignment vertical="center" wrapText="1"/>
    </xf>
    <xf numFmtId="0" fontId="1" fillId="4" borderId="6" xfId="0" applyFont="1" applyFill="1" applyBorder="1" applyAlignment="1">
      <alignment vertical="center" wrapText="1"/>
    </xf>
    <xf numFmtId="0" fontId="5" fillId="3" borderId="3" xfId="0" applyFont="1" applyFill="1" applyBorder="1" applyAlignment="1">
      <alignment vertical="center" wrapText="1"/>
    </xf>
    <xf numFmtId="0" fontId="1" fillId="5" borderId="9" xfId="0" applyFont="1" applyFill="1" applyBorder="1" applyAlignment="1">
      <alignment vertical="center" wrapText="1"/>
    </xf>
    <xf numFmtId="0" fontId="1" fillId="5" borderId="7" xfId="0" applyFont="1" applyFill="1" applyBorder="1" applyAlignment="1">
      <alignment vertical="center" wrapText="1"/>
    </xf>
    <xf numFmtId="3" fontId="11" fillId="0" borderId="7" xfId="0" applyNumberFormat="1" applyFont="1" applyBorder="1" applyAlignment="1">
      <alignment vertical="center" wrapText="1"/>
    </xf>
    <xf numFmtId="3" fontId="16" fillId="6" borderId="1" xfId="0" applyNumberFormat="1" applyFont="1" applyFill="1" applyBorder="1" applyAlignment="1">
      <alignment vertical="center" wrapText="1"/>
    </xf>
    <xf numFmtId="3" fontId="17" fillId="0" borderId="0" xfId="0" applyNumberFormat="1" applyFont="1"/>
    <xf numFmtId="165" fontId="18" fillId="0" borderId="1" xfId="0" applyNumberFormat="1" applyFont="1" applyBorder="1" applyAlignment="1">
      <alignment vertical="center" wrapText="1"/>
    </xf>
    <xf numFmtId="1" fontId="1" fillId="0" borderId="1" xfId="0" applyNumberFormat="1" applyFont="1" applyBorder="1" applyAlignment="1">
      <alignment vertical="center" wrapText="1"/>
    </xf>
    <xf numFmtId="0" fontId="0" fillId="0" borderId="14" xfId="0" quotePrefix="1" applyFont="1" applyBorder="1"/>
    <xf numFmtId="0" fontId="22" fillId="2" borderId="1" xfId="0" applyFont="1" applyFill="1" applyBorder="1" applyAlignment="1">
      <alignment vertical="center"/>
    </xf>
    <xf numFmtId="0" fontId="1" fillId="2" borderId="4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8" xfId="0" applyFont="1" applyFill="1" applyBorder="1" applyAlignment="1">
      <alignment vertical="center" wrapText="1"/>
    </xf>
    <xf numFmtId="0" fontId="22" fillId="7" borderId="1" xfId="0" applyFont="1" applyFill="1" applyBorder="1" applyAlignment="1">
      <alignment vertical="center"/>
    </xf>
    <xf numFmtId="0" fontId="1" fillId="7" borderId="1" xfId="0" applyFont="1" applyFill="1" applyBorder="1" applyAlignment="1">
      <alignment vertical="center" wrapText="1"/>
    </xf>
    <xf numFmtId="1" fontId="0" fillId="7" borderId="1" xfId="0" applyNumberFormat="1" applyFill="1" applyBorder="1"/>
    <xf numFmtId="3" fontId="3" fillId="7" borderId="1" xfId="0" applyNumberFormat="1" applyFont="1" applyFill="1" applyBorder="1" applyAlignment="1">
      <alignment horizontal="center" vertical="center" wrapText="1"/>
    </xf>
    <xf numFmtId="0" fontId="3" fillId="7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left" vertical="center" wrapText="1"/>
    </xf>
    <xf numFmtId="3" fontId="12" fillId="7" borderId="10" xfId="0" applyNumberFormat="1" applyFont="1" applyFill="1" applyBorder="1" applyAlignment="1">
      <alignment horizontal="right"/>
    </xf>
    <xf numFmtId="0" fontId="9" fillId="7" borderId="1" xfId="0" applyFont="1" applyFill="1" applyBorder="1" applyAlignment="1">
      <alignment vertical="center" wrapText="1"/>
    </xf>
    <xf numFmtId="0" fontId="1" fillId="7" borderId="11" xfId="0" applyFont="1" applyFill="1" applyBorder="1" applyAlignment="1">
      <alignment vertical="center" wrapText="1"/>
    </xf>
    <xf numFmtId="3" fontId="11" fillId="7" borderId="1" xfId="0" applyNumberFormat="1" applyFont="1" applyFill="1" applyBorder="1" applyAlignment="1">
      <alignment vertical="center" wrapText="1"/>
    </xf>
    <xf numFmtId="0" fontId="5" fillId="7" borderId="1" xfId="0" applyFont="1" applyFill="1" applyBorder="1" applyAlignment="1">
      <alignment vertical="center" wrapText="1"/>
    </xf>
    <xf numFmtId="165" fontId="5" fillId="7" borderId="1" xfId="1" applyNumberFormat="1" applyFont="1" applyFill="1" applyBorder="1" applyAlignment="1">
      <alignment horizontal="right" vertical="center" wrapText="1"/>
    </xf>
    <xf numFmtId="0" fontId="0" fillId="7" borderId="0" xfId="0" applyFill="1"/>
    <xf numFmtId="0" fontId="23" fillId="7" borderId="0" xfId="0" quotePrefix="1" applyFont="1" applyFill="1" applyBorder="1"/>
    <xf numFmtId="0" fontId="2" fillId="7" borderId="15" xfId="0" applyFont="1" applyFill="1" applyBorder="1" applyAlignment="1">
      <alignment vertical="top" wrapText="1"/>
    </xf>
    <xf numFmtId="0" fontId="2" fillId="7" borderId="16" xfId="0" applyFont="1" applyFill="1" applyBorder="1" applyAlignment="1">
      <alignment horizontal="left" vertical="top" wrapText="1"/>
    </xf>
    <xf numFmtId="0" fontId="2" fillId="7" borderId="16" xfId="0" applyFont="1" applyFill="1" applyBorder="1" applyAlignment="1">
      <alignment horizontal="center" vertical="top" wrapText="1"/>
    </xf>
    <xf numFmtId="0" fontId="19" fillId="7" borderId="17" xfId="0" applyFont="1" applyFill="1" applyBorder="1" applyAlignment="1">
      <alignment horizontal="center" vertical="top" wrapText="1"/>
    </xf>
    <xf numFmtId="0" fontId="20" fillId="7" borderId="18" xfId="0" applyFont="1" applyFill="1" applyBorder="1" applyAlignment="1">
      <alignment vertical="top" wrapText="1"/>
    </xf>
    <xf numFmtId="0" fontId="21" fillId="7" borderId="15" xfId="0" applyFont="1" applyFill="1" applyBorder="1" applyAlignment="1">
      <alignment horizontal="center" vertical="top" wrapText="1"/>
    </xf>
    <xf numFmtId="3" fontId="11" fillId="7" borderId="9" xfId="0" applyNumberFormat="1" applyFont="1" applyFill="1" applyBorder="1" applyAlignment="1">
      <alignment vertical="center" wrapText="1"/>
    </xf>
    <xf numFmtId="0" fontId="6" fillId="7" borderId="1" xfId="0" applyFont="1" applyFill="1" applyBorder="1" applyAlignment="1">
      <alignment vertical="center"/>
    </xf>
    <xf numFmtId="3" fontId="9" fillId="7" borderId="1" xfId="0" applyNumberFormat="1" applyFont="1" applyFill="1" applyBorder="1" applyAlignment="1">
      <alignment vertical="center" wrapText="1"/>
    </xf>
    <xf numFmtId="165" fontId="5" fillId="7" borderId="1" xfId="1" applyNumberFormat="1" applyFont="1" applyFill="1" applyBorder="1" applyAlignment="1">
      <alignment horizontal="center" vertical="top" wrapText="1"/>
    </xf>
    <xf numFmtId="3" fontId="1" fillId="7" borderId="1" xfId="0" applyNumberFormat="1" applyFont="1" applyFill="1" applyBorder="1" applyAlignment="1">
      <alignment vertical="center" wrapText="1"/>
    </xf>
    <xf numFmtId="0" fontId="11" fillId="3" borderId="9" xfId="0" applyFont="1" applyFill="1" applyBorder="1" applyAlignment="1">
      <alignment horizontal="center" vertical="center" wrapText="1"/>
    </xf>
    <xf numFmtId="0" fontId="11" fillId="3" borderId="7" xfId="0" applyFont="1" applyFill="1" applyBorder="1" applyAlignment="1">
      <alignment horizontal="center" vertical="center" wrapText="1"/>
    </xf>
    <xf numFmtId="3" fontId="16" fillId="6" borderId="9" xfId="0" applyNumberFormat="1" applyFont="1" applyFill="1" applyBorder="1" applyAlignment="1">
      <alignment horizontal="center" vertical="center" wrapText="1"/>
    </xf>
    <xf numFmtId="3" fontId="16" fillId="6" borderId="7" xfId="0" applyNumberFormat="1" applyFont="1" applyFill="1" applyBorder="1" applyAlignment="1">
      <alignment horizontal="center" vertical="center" wrapText="1"/>
    </xf>
    <xf numFmtId="0" fontId="11" fillId="3" borderId="2" xfId="0" applyFont="1" applyFill="1" applyBorder="1" applyAlignment="1">
      <alignment horizontal="center" vertical="center" wrapText="1"/>
    </xf>
    <xf numFmtId="0" fontId="1" fillId="3" borderId="9" xfId="0" applyFont="1" applyFill="1" applyBorder="1" applyAlignment="1">
      <alignment horizontal="left" vertical="center" wrapText="1"/>
    </xf>
    <xf numFmtId="0" fontId="1" fillId="3" borderId="7" xfId="0" applyFont="1" applyFill="1" applyBorder="1" applyAlignment="1">
      <alignment horizontal="left" vertical="center" wrapText="1"/>
    </xf>
    <xf numFmtId="3" fontId="9" fillId="3" borderId="9" xfId="0" applyNumberFormat="1" applyFont="1" applyFill="1" applyBorder="1" applyAlignment="1">
      <alignment horizontal="right" vertical="center" wrapText="1"/>
    </xf>
    <xf numFmtId="3" fontId="9" fillId="3" borderId="7" xfId="0" applyNumberFormat="1" applyFont="1" applyFill="1" applyBorder="1" applyAlignment="1">
      <alignment horizontal="right" vertical="center" wrapText="1"/>
    </xf>
    <xf numFmtId="3" fontId="11" fillId="0" borderId="9" xfId="0" applyNumberFormat="1" applyFont="1" applyBorder="1" applyAlignment="1">
      <alignment horizontal="center" vertical="center" wrapText="1"/>
    </xf>
    <xf numFmtId="3" fontId="11" fillId="0" borderId="2" xfId="0" applyNumberFormat="1" applyFont="1" applyBorder="1" applyAlignment="1">
      <alignment horizontal="center" vertical="center" wrapText="1"/>
    </xf>
    <xf numFmtId="3" fontId="11" fillId="0" borderId="7" xfId="0" applyNumberFormat="1" applyFont="1" applyBorder="1" applyAlignment="1">
      <alignment horizontal="center" vertical="center" wrapText="1"/>
    </xf>
  </cellXfs>
  <cellStyles count="2">
    <cellStyle name="Milliers" xfId="1" builtinId="3"/>
    <cellStyle name="Normal" xfId="0" builtinId="0"/>
  </cellStyles>
  <dxfs count="0"/>
  <tableStyles count="0" defaultTableStyle="TableStyleMedium2" defaultPivotStyle="PivotStyleLight16"/>
  <colors>
    <mruColors>
      <color rgb="FF66FF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5"/>
  <sheetViews>
    <sheetView tabSelected="1" zoomScale="70" zoomScaleNormal="70" workbookViewId="0"/>
  </sheetViews>
  <sheetFormatPr baseColWidth="10" defaultRowHeight="14.5" x14ac:dyDescent="0.35"/>
  <cols>
    <col min="1" max="1" width="7.81640625" customWidth="1"/>
    <col min="2" max="2" width="12" customWidth="1"/>
    <col min="3" max="3" width="18.453125" customWidth="1"/>
    <col min="4" max="4" width="14.453125" customWidth="1"/>
    <col min="5" max="6" width="18.453125" customWidth="1"/>
    <col min="7" max="8" width="10.7265625" customWidth="1"/>
    <col min="9" max="9" width="12.81640625" customWidth="1"/>
    <col min="10" max="10" width="19.7265625" customWidth="1"/>
    <col min="11" max="11" width="25.26953125" customWidth="1"/>
    <col min="12" max="12" width="19.54296875" customWidth="1"/>
    <col min="13" max="13" width="15.54296875" customWidth="1"/>
    <col min="14" max="14" width="18.7265625" customWidth="1"/>
    <col min="15" max="16" width="10.1796875" customWidth="1"/>
    <col min="17" max="17" width="13.453125" customWidth="1"/>
    <col min="18" max="18" width="18.453125" customWidth="1"/>
    <col min="19" max="20" width="11.7265625" customWidth="1"/>
    <col min="21" max="21" width="14" customWidth="1"/>
    <col min="22" max="22" width="19.7265625" customWidth="1"/>
    <col min="23" max="23" width="14.81640625" customWidth="1"/>
    <col min="24" max="24" width="14.7265625" customWidth="1"/>
    <col min="25" max="25" width="16.26953125" customWidth="1"/>
    <col min="29" max="29" width="17.26953125" customWidth="1"/>
    <col min="30" max="30" width="15.7265625" customWidth="1"/>
  </cols>
  <sheetData>
    <row r="1" spans="1:28" s="2" customFormat="1" ht="39" x14ac:dyDescent="0.3">
      <c r="A1" s="35" t="s">
        <v>100</v>
      </c>
      <c r="B1" s="53" t="s">
        <v>153</v>
      </c>
      <c r="C1" s="36" t="s">
        <v>101</v>
      </c>
      <c r="D1" s="37" t="s">
        <v>148</v>
      </c>
      <c r="E1" s="38" t="s">
        <v>121</v>
      </c>
      <c r="F1" s="38" t="s">
        <v>122</v>
      </c>
      <c r="G1" s="37" t="s">
        <v>147</v>
      </c>
      <c r="H1" s="33" t="s">
        <v>149</v>
      </c>
      <c r="I1" s="39" t="s">
        <v>137</v>
      </c>
      <c r="J1" s="40" t="s">
        <v>145</v>
      </c>
      <c r="K1" s="41" t="s">
        <v>146</v>
      </c>
      <c r="L1" s="42" t="s">
        <v>136</v>
      </c>
      <c r="M1" s="35" t="s">
        <v>133</v>
      </c>
      <c r="N1" s="35" t="s">
        <v>71</v>
      </c>
      <c r="O1" s="35" t="s">
        <v>142</v>
      </c>
      <c r="P1" s="35" t="s">
        <v>143</v>
      </c>
      <c r="Q1" s="35" t="s">
        <v>144</v>
      </c>
      <c r="R1" s="35" t="s">
        <v>139</v>
      </c>
      <c r="S1" s="35" t="s">
        <v>142</v>
      </c>
      <c r="T1" s="35" t="s">
        <v>143</v>
      </c>
      <c r="U1" s="35" t="s">
        <v>144</v>
      </c>
      <c r="V1" s="43" t="s">
        <v>102</v>
      </c>
      <c r="W1" s="43" t="s">
        <v>108</v>
      </c>
      <c r="X1" s="35" t="s">
        <v>105</v>
      </c>
    </row>
    <row r="2" spans="1:28" ht="34.5" x14ac:dyDescent="0.35">
      <c r="A2" s="77">
        <v>29</v>
      </c>
      <c r="B2" s="56" t="s">
        <v>154</v>
      </c>
      <c r="C2" s="57" t="s">
        <v>72</v>
      </c>
      <c r="D2" s="58">
        <v>10</v>
      </c>
      <c r="E2" s="59">
        <v>10800</v>
      </c>
      <c r="F2" s="60" t="s">
        <v>127</v>
      </c>
      <c r="G2" s="57">
        <v>40</v>
      </c>
      <c r="H2" s="57"/>
      <c r="I2" s="57">
        <v>400</v>
      </c>
      <c r="J2" s="61" t="s">
        <v>91</v>
      </c>
      <c r="K2" s="61" t="s">
        <v>92</v>
      </c>
      <c r="L2" s="61" t="s">
        <v>94</v>
      </c>
      <c r="M2" s="57"/>
      <c r="N2" s="57" t="s">
        <v>140</v>
      </c>
      <c r="O2" s="78">
        <v>11874</v>
      </c>
      <c r="P2" s="78">
        <v>11350</v>
      </c>
      <c r="Q2" s="78">
        <v>23224</v>
      </c>
      <c r="R2" s="57" t="s">
        <v>141</v>
      </c>
      <c r="S2" s="64"/>
      <c r="T2" s="64"/>
      <c r="U2" s="65">
        <v>23224</v>
      </c>
      <c r="V2" s="66" t="s">
        <v>73</v>
      </c>
      <c r="W2" s="79">
        <v>360380</v>
      </c>
      <c r="X2" s="57" t="s">
        <v>74</v>
      </c>
    </row>
    <row r="3" spans="1:28" ht="35" thickBot="1" x14ac:dyDescent="0.4">
      <c r="A3" s="3">
        <v>30</v>
      </c>
      <c r="B3" s="56" t="s">
        <v>154</v>
      </c>
      <c r="C3" s="57" t="s">
        <v>75</v>
      </c>
      <c r="D3" s="58">
        <v>10</v>
      </c>
      <c r="E3" s="59">
        <v>14175</v>
      </c>
      <c r="F3" s="60" t="s">
        <v>125</v>
      </c>
      <c r="G3" s="57">
        <v>40</v>
      </c>
      <c r="H3" s="57"/>
      <c r="I3" s="57">
        <v>400</v>
      </c>
      <c r="J3" s="61" t="s">
        <v>91</v>
      </c>
      <c r="K3" s="61" t="s">
        <v>92</v>
      </c>
      <c r="L3" s="61" t="s">
        <v>94</v>
      </c>
      <c r="M3" s="57"/>
      <c r="N3" s="57" t="s">
        <v>75</v>
      </c>
      <c r="O3" s="62">
        <v>13873</v>
      </c>
      <c r="P3" s="62">
        <v>14588</v>
      </c>
      <c r="Q3" s="63">
        <v>28461</v>
      </c>
      <c r="R3" s="57" t="s">
        <v>98</v>
      </c>
      <c r="S3" s="64"/>
      <c r="T3" s="64"/>
      <c r="U3" s="65">
        <v>28461</v>
      </c>
      <c r="V3" s="66" t="s">
        <v>107</v>
      </c>
      <c r="W3" s="67">
        <v>340444</v>
      </c>
      <c r="X3" s="57" t="s">
        <v>76</v>
      </c>
      <c r="Y3" s="68"/>
    </row>
    <row r="4" spans="1:28" ht="35.5" thickTop="1" thickBot="1" x14ac:dyDescent="0.4">
      <c r="A4" s="51"/>
      <c r="B4" s="69" t="s">
        <v>154</v>
      </c>
      <c r="C4" s="70" t="s">
        <v>150</v>
      </c>
      <c r="D4" s="70">
        <v>10</v>
      </c>
      <c r="E4" s="71"/>
      <c r="F4" s="70"/>
      <c r="G4" s="70">
        <v>40</v>
      </c>
      <c r="H4" s="72"/>
      <c r="I4" s="70">
        <v>400</v>
      </c>
      <c r="J4" s="61" t="s">
        <v>91</v>
      </c>
      <c r="K4" s="61" t="s">
        <v>92</v>
      </c>
      <c r="L4" s="73"/>
      <c r="M4" s="74"/>
      <c r="N4" s="57" t="s">
        <v>151</v>
      </c>
      <c r="O4" s="62">
        <v>16133</v>
      </c>
      <c r="P4" s="62">
        <v>16415</v>
      </c>
      <c r="Q4" s="62">
        <v>32548</v>
      </c>
      <c r="R4" s="57" t="s">
        <v>152</v>
      </c>
      <c r="S4" s="57"/>
      <c r="T4" s="75"/>
      <c r="U4" s="76">
        <v>32548</v>
      </c>
      <c r="V4" s="66" t="s">
        <v>107</v>
      </c>
      <c r="W4" s="67">
        <v>340444</v>
      </c>
      <c r="X4" s="57" t="s">
        <v>76</v>
      </c>
      <c r="Y4" s="68"/>
    </row>
    <row r="5" spans="1:28" ht="34.5" x14ac:dyDescent="0.35">
      <c r="A5" s="3">
        <v>32</v>
      </c>
      <c r="B5" s="52" t="s">
        <v>155</v>
      </c>
      <c r="C5" s="4" t="s">
        <v>78</v>
      </c>
      <c r="D5" s="26">
        <v>5</v>
      </c>
      <c r="E5" s="8">
        <v>16200</v>
      </c>
      <c r="F5" s="10" t="s">
        <v>123</v>
      </c>
      <c r="G5" s="4">
        <v>20</v>
      </c>
      <c r="H5" s="4"/>
      <c r="I5" s="4">
        <v>200</v>
      </c>
      <c r="J5" s="1" t="s">
        <v>91</v>
      </c>
      <c r="K5" s="1" t="s">
        <v>92</v>
      </c>
      <c r="L5" s="4"/>
      <c r="M5" s="4"/>
      <c r="N5" s="4" t="s">
        <v>90</v>
      </c>
      <c r="O5" s="25">
        <v>12078</v>
      </c>
      <c r="P5" s="25">
        <v>11596</v>
      </c>
      <c r="Q5" s="25">
        <v>23674</v>
      </c>
      <c r="R5" s="4" t="s">
        <v>90</v>
      </c>
      <c r="S5" s="22"/>
      <c r="T5" s="22"/>
      <c r="U5" s="18">
        <v>23674</v>
      </c>
      <c r="V5" s="14" t="s">
        <v>89</v>
      </c>
      <c r="W5" s="81">
        <v>202803</v>
      </c>
      <c r="X5" s="54" t="s">
        <v>0</v>
      </c>
    </row>
    <row r="6" spans="1:28" ht="34.5" x14ac:dyDescent="0.35">
      <c r="A6" s="3">
        <v>33</v>
      </c>
      <c r="B6" s="52" t="s">
        <v>155</v>
      </c>
      <c r="C6" s="4" t="s">
        <v>79</v>
      </c>
      <c r="D6" s="26">
        <v>15</v>
      </c>
      <c r="E6" s="10">
        <v>13500</v>
      </c>
      <c r="F6" s="10" t="s">
        <v>128</v>
      </c>
      <c r="G6" s="4">
        <v>45</v>
      </c>
      <c r="H6" s="4"/>
      <c r="I6" s="33">
        <v>450</v>
      </c>
      <c r="J6" s="1" t="s">
        <v>91</v>
      </c>
      <c r="K6" s="1" t="s">
        <v>92</v>
      </c>
      <c r="L6" s="4"/>
      <c r="M6" s="4"/>
      <c r="N6" s="4" t="s">
        <v>80</v>
      </c>
      <c r="O6" s="23">
        <v>8565</v>
      </c>
      <c r="P6" s="23">
        <v>8588</v>
      </c>
      <c r="Q6" s="83">
        <v>17152</v>
      </c>
      <c r="R6" s="86" t="s">
        <v>103</v>
      </c>
      <c r="S6" s="81">
        <v>30461</v>
      </c>
      <c r="T6" s="81">
        <v>29361</v>
      </c>
      <c r="U6" s="88">
        <v>59822</v>
      </c>
      <c r="V6" s="14" t="s">
        <v>89</v>
      </c>
      <c r="W6" s="85"/>
      <c r="X6" s="54" t="s">
        <v>0</v>
      </c>
    </row>
    <row r="7" spans="1:28" ht="34.5" x14ac:dyDescent="0.35">
      <c r="A7" s="3">
        <v>34</v>
      </c>
      <c r="B7" s="52" t="s">
        <v>155</v>
      </c>
      <c r="C7" s="4" t="s">
        <v>80</v>
      </c>
      <c r="D7" s="26">
        <v>15</v>
      </c>
      <c r="E7" s="8">
        <v>14175</v>
      </c>
      <c r="F7" s="10" t="s">
        <v>125</v>
      </c>
      <c r="G7" s="4">
        <v>45</v>
      </c>
      <c r="H7" s="4"/>
      <c r="I7" s="33">
        <v>450</v>
      </c>
      <c r="J7" s="1" t="s">
        <v>91</v>
      </c>
      <c r="K7" s="1" t="s">
        <v>92</v>
      </c>
      <c r="L7" s="4"/>
      <c r="M7" s="4"/>
      <c r="N7" s="4" t="s">
        <v>80</v>
      </c>
      <c r="O7" s="23">
        <v>8565</v>
      </c>
      <c r="P7" s="23">
        <v>8588</v>
      </c>
      <c r="Q7" s="84"/>
      <c r="R7" s="87"/>
      <c r="S7" s="82"/>
      <c r="T7" s="82"/>
      <c r="U7" s="89"/>
      <c r="V7" s="14" t="s">
        <v>89</v>
      </c>
      <c r="W7" s="82"/>
      <c r="X7" s="55" t="s">
        <v>0</v>
      </c>
      <c r="Y7" s="27"/>
      <c r="Z7" s="28"/>
      <c r="AA7" s="28"/>
      <c r="AB7" s="29"/>
    </row>
    <row r="8" spans="1:28" ht="34.5" x14ac:dyDescent="0.35">
      <c r="A8" s="3">
        <v>1</v>
      </c>
      <c r="B8" s="52" t="s">
        <v>154</v>
      </c>
      <c r="C8" s="4" t="s">
        <v>3</v>
      </c>
      <c r="D8" s="26">
        <v>10</v>
      </c>
      <c r="E8" s="8">
        <v>10800</v>
      </c>
      <c r="F8" s="10" t="s">
        <v>127</v>
      </c>
      <c r="G8" s="4">
        <v>40</v>
      </c>
      <c r="H8" s="4"/>
      <c r="I8" s="4">
        <v>400</v>
      </c>
      <c r="J8" s="1" t="s">
        <v>91</v>
      </c>
      <c r="K8" s="1" t="s">
        <v>92</v>
      </c>
      <c r="L8" s="1" t="s">
        <v>94</v>
      </c>
      <c r="M8" s="4"/>
      <c r="N8" s="4" t="s">
        <v>1</v>
      </c>
      <c r="O8" s="23">
        <v>22474</v>
      </c>
      <c r="P8" s="23">
        <v>24321</v>
      </c>
      <c r="Q8" s="83">
        <v>46795</v>
      </c>
      <c r="R8" s="86" t="s">
        <v>1</v>
      </c>
      <c r="S8" s="81">
        <v>34337</v>
      </c>
      <c r="T8" s="81">
        <v>36079</v>
      </c>
      <c r="U8" s="81">
        <v>70416</v>
      </c>
      <c r="V8" s="13" t="s">
        <v>2</v>
      </c>
      <c r="W8" s="6">
        <v>117462</v>
      </c>
      <c r="X8" s="55" t="s">
        <v>0</v>
      </c>
      <c r="Y8" s="30"/>
      <c r="Z8" s="31"/>
      <c r="AA8" s="31"/>
      <c r="AB8" s="29"/>
    </row>
    <row r="9" spans="1:28" ht="34.5" x14ac:dyDescent="0.35">
      <c r="A9" s="3">
        <v>31</v>
      </c>
      <c r="B9" s="52" t="s">
        <v>155</v>
      </c>
      <c r="C9" s="4" t="s">
        <v>1</v>
      </c>
      <c r="D9" s="26">
        <v>9</v>
      </c>
      <c r="E9" s="8">
        <v>14175</v>
      </c>
      <c r="F9" s="10" t="s">
        <v>125</v>
      </c>
      <c r="G9" s="4">
        <v>20</v>
      </c>
      <c r="H9" s="4"/>
      <c r="I9" s="4">
        <v>200</v>
      </c>
      <c r="J9" s="1" t="s">
        <v>91</v>
      </c>
      <c r="K9" s="1" t="s">
        <v>92</v>
      </c>
      <c r="L9" s="4"/>
      <c r="M9" s="4"/>
      <c r="N9" s="4" t="s">
        <v>1</v>
      </c>
      <c r="O9" s="23">
        <v>22474</v>
      </c>
      <c r="P9" s="23">
        <v>24321</v>
      </c>
      <c r="Q9" s="84"/>
      <c r="R9" s="87"/>
      <c r="S9" s="82"/>
      <c r="T9" s="82"/>
      <c r="U9" s="82"/>
      <c r="V9" s="13" t="s">
        <v>77</v>
      </c>
      <c r="W9" s="6">
        <v>117462</v>
      </c>
      <c r="X9" s="55" t="s">
        <v>0</v>
      </c>
      <c r="Y9" s="32"/>
      <c r="Z9" s="29"/>
      <c r="AA9" s="29"/>
      <c r="AB9" s="29"/>
    </row>
    <row r="10" spans="1:28" ht="34.5" x14ac:dyDescent="0.35">
      <c r="A10" s="3">
        <v>4</v>
      </c>
      <c r="B10" s="52" t="s">
        <v>154</v>
      </c>
      <c r="C10" s="4" t="s">
        <v>10</v>
      </c>
      <c r="D10" s="26">
        <v>4</v>
      </c>
      <c r="E10" s="8">
        <v>10800</v>
      </c>
      <c r="F10" s="10" t="s">
        <v>127</v>
      </c>
      <c r="G10" s="4">
        <v>20</v>
      </c>
      <c r="H10" s="4"/>
      <c r="I10" s="4">
        <v>200</v>
      </c>
      <c r="J10" s="1" t="s">
        <v>91</v>
      </c>
      <c r="K10" s="1" t="s">
        <v>92</v>
      </c>
      <c r="L10" s="1" t="s">
        <v>94</v>
      </c>
      <c r="M10" s="4"/>
      <c r="N10" s="4" t="s">
        <v>11</v>
      </c>
      <c r="O10" s="23">
        <v>9317</v>
      </c>
      <c r="P10" s="23">
        <v>10179</v>
      </c>
      <c r="Q10" s="24">
        <v>19497</v>
      </c>
      <c r="R10" s="4" t="s">
        <v>11</v>
      </c>
      <c r="S10" s="81">
        <v>84694</v>
      </c>
      <c r="T10" s="81">
        <v>85697</v>
      </c>
      <c r="U10" s="81">
        <v>170391</v>
      </c>
      <c r="V10" s="5" t="s">
        <v>6</v>
      </c>
      <c r="W10" s="6">
        <v>587730</v>
      </c>
      <c r="X10" s="55" t="s">
        <v>7</v>
      </c>
      <c r="Y10" s="27"/>
      <c r="Z10" s="28"/>
      <c r="AA10" s="28"/>
      <c r="AB10" s="29"/>
    </row>
    <row r="11" spans="1:28" ht="34.5" x14ac:dyDescent="0.35">
      <c r="A11" s="3"/>
      <c r="B11" s="52" t="s">
        <v>154</v>
      </c>
      <c r="C11" s="4" t="s">
        <v>4</v>
      </c>
      <c r="D11" s="26">
        <v>10</v>
      </c>
      <c r="E11" s="8">
        <v>10800</v>
      </c>
      <c r="F11" s="10" t="s">
        <v>127</v>
      </c>
      <c r="G11" s="4">
        <v>40</v>
      </c>
      <c r="H11" s="4"/>
      <c r="I11" s="4">
        <v>400</v>
      </c>
      <c r="J11" s="1" t="s">
        <v>91</v>
      </c>
      <c r="K11" s="1" t="s">
        <v>92</v>
      </c>
      <c r="L11" s="1"/>
      <c r="M11" s="4"/>
      <c r="N11" s="4" t="s">
        <v>4</v>
      </c>
      <c r="O11" s="23">
        <v>16793</v>
      </c>
      <c r="P11" s="23">
        <v>16322</v>
      </c>
      <c r="Q11" s="24">
        <v>33115</v>
      </c>
      <c r="R11" s="4" t="s">
        <v>5</v>
      </c>
      <c r="S11" s="82"/>
      <c r="T11" s="82"/>
      <c r="U11" s="82"/>
      <c r="V11" s="5" t="s">
        <v>6</v>
      </c>
      <c r="W11" s="6" t="s">
        <v>109</v>
      </c>
      <c r="X11" s="55" t="s">
        <v>7</v>
      </c>
      <c r="Y11" s="27"/>
      <c r="Z11" s="28"/>
      <c r="AA11" s="28"/>
      <c r="AB11" s="29"/>
    </row>
    <row r="12" spans="1:28" ht="34.5" x14ac:dyDescent="0.35">
      <c r="A12" s="3">
        <v>3</v>
      </c>
      <c r="B12" s="52" t="s">
        <v>154</v>
      </c>
      <c r="C12" s="4" t="s">
        <v>8</v>
      </c>
      <c r="D12" s="26">
        <v>10</v>
      </c>
      <c r="E12" s="8">
        <v>10800</v>
      </c>
      <c r="F12" s="10" t="s">
        <v>127</v>
      </c>
      <c r="G12" s="4">
        <v>40</v>
      </c>
      <c r="H12" s="4"/>
      <c r="I12" s="4">
        <v>400</v>
      </c>
      <c r="J12" s="1" t="s">
        <v>91</v>
      </c>
      <c r="K12" s="1" t="s">
        <v>92</v>
      </c>
      <c r="L12" s="4"/>
      <c r="M12" s="4"/>
      <c r="N12" s="4" t="s">
        <v>8</v>
      </c>
      <c r="O12" s="25">
        <v>12152</v>
      </c>
      <c r="P12" s="25">
        <v>12543</v>
      </c>
      <c r="Q12" s="25">
        <v>24695</v>
      </c>
      <c r="R12" s="4" t="s">
        <v>9</v>
      </c>
      <c r="S12" s="4"/>
      <c r="T12" s="4"/>
      <c r="U12" s="17">
        <v>24695</v>
      </c>
      <c r="V12" s="5" t="s">
        <v>6</v>
      </c>
      <c r="W12" s="6" t="s">
        <v>110</v>
      </c>
      <c r="X12" s="54" t="s">
        <v>7</v>
      </c>
    </row>
    <row r="13" spans="1:28" ht="34.5" x14ac:dyDescent="0.35">
      <c r="A13" s="3">
        <v>5</v>
      </c>
      <c r="B13" s="52" t="s">
        <v>154</v>
      </c>
      <c r="C13" s="4" t="s">
        <v>12</v>
      </c>
      <c r="D13" s="26">
        <v>10</v>
      </c>
      <c r="E13" s="4"/>
      <c r="F13" s="4"/>
      <c r="G13" s="4">
        <v>40</v>
      </c>
      <c r="H13" s="4"/>
      <c r="I13" s="4">
        <v>400</v>
      </c>
      <c r="J13" s="1" t="s">
        <v>91</v>
      </c>
      <c r="K13" s="1" t="s">
        <v>92</v>
      </c>
      <c r="L13" s="4"/>
      <c r="M13" s="4"/>
      <c r="N13" s="4" t="s">
        <v>13</v>
      </c>
      <c r="O13" s="25">
        <v>8171</v>
      </c>
      <c r="P13" s="25">
        <v>7824</v>
      </c>
      <c r="Q13" s="25">
        <v>15995</v>
      </c>
      <c r="R13" s="4" t="s">
        <v>14</v>
      </c>
      <c r="S13" s="4"/>
      <c r="T13" s="4"/>
      <c r="U13" s="17">
        <v>15995</v>
      </c>
      <c r="V13" s="5" t="s">
        <v>15</v>
      </c>
      <c r="W13" s="6">
        <v>796582</v>
      </c>
      <c r="X13" s="54" t="s">
        <v>15</v>
      </c>
    </row>
    <row r="14" spans="1:28" ht="34.5" x14ac:dyDescent="0.35">
      <c r="A14" s="3">
        <v>6</v>
      </c>
      <c r="B14" s="52" t="s">
        <v>155</v>
      </c>
      <c r="C14" s="4" t="s">
        <v>16</v>
      </c>
      <c r="D14" s="26">
        <v>50</v>
      </c>
      <c r="E14" s="4"/>
      <c r="F14" s="4"/>
      <c r="G14" s="4">
        <v>100</v>
      </c>
      <c r="H14" s="4"/>
      <c r="I14" s="4">
        <v>1000</v>
      </c>
      <c r="J14" s="1" t="s">
        <v>91</v>
      </c>
      <c r="K14" s="1" t="s">
        <v>92</v>
      </c>
      <c r="L14" s="4"/>
      <c r="M14" s="4"/>
      <c r="N14" s="4" t="s">
        <v>17</v>
      </c>
      <c r="O14" s="25">
        <v>9948</v>
      </c>
      <c r="P14" s="25">
        <v>10197</v>
      </c>
      <c r="Q14" s="25">
        <v>20145</v>
      </c>
      <c r="R14" s="4" t="s">
        <v>17</v>
      </c>
      <c r="S14" s="4"/>
      <c r="T14" s="4"/>
      <c r="U14" s="17">
        <v>20145</v>
      </c>
      <c r="V14" s="5" t="s">
        <v>15</v>
      </c>
      <c r="W14" s="6">
        <v>796582</v>
      </c>
      <c r="X14" s="54" t="s">
        <v>15</v>
      </c>
    </row>
    <row r="15" spans="1:28" ht="30" customHeight="1" x14ac:dyDescent="0.35">
      <c r="A15" s="3">
        <v>38</v>
      </c>
      <c r="B15" s="52" t="s">
        <v>154</v>
      </c>
      <c r="C15" s="4" t="s">
        <v>83</v>
      </c>
      <c r="D15" s="26">
        <v>10</v>
      </c>
      <c r="E15" s="8">
        <v>10800</v>
      </c>
      <c r="F15" s="10" t="s">
        <v>127</v>
      </c>
      <c r="G15" s="4">
        <v>40</v>
      </c>
      <c r="H15" s="4"/>
      <c r="I15" s="4">
        <v>400</v>
      </c>
      <c r="J15" s="1" t="s">
        <v>91</v>
      </c>
      <c r="K15" s="1" t="s">
        <v>92</v>
      </c>
      <c r="L15" s="4"/>
      <c r="M15" s="4"/>
      <c r="N15" s="4" t="s">
        <v>97</v>
      </c>
      <c r="O15" s="25">
        <v>7678</v>
      </c>
      <c r="P15" s="25">
        <v>7029</v>
      </c>
      <c r="Q15" s="25">
        <v>14707</v>
      </c>
      <c r="R15" s="4" t="s">
        <v>97</v>
      </c>
      <c r="S15" s="4"/>
      <c r="T15" s="4"/>
      <c r="U15" s="17">
        <v>14707</v>
      </c>
      <c r="V15" s="5" t="s">
        <v>104</v>
      </c>
      <c r="W15" s="6" t="s">
        <v>111</v>
      </c>
      <c r="X15" s="54" t="s">
        <v>15</v>
      </c>
    </row>
    <row r="16" spans="1:28" ht="35.15" customHeight="1" x14ac:dyDescent="0.35">
      <c r="A16" s="3">
        <v>9</v>
      </c>
      <c r="B16" s="52" t="s">
        <v>154</v>
      </c>
      <c r="C16" s="4" t="s">
        <v>138</v>
      </c>
      <c r="D16" s="26">
        <v>10</v>
      </c>
      <c r="E16" s="4"/>
      <c r="F16" s="4"/>
      <c r="G16" s="4">
        <v>40</v>
      </c>
      <c r="H16" s="4"/>
      <c r="I16" s="4">
        <v>400</v>
      </c>
      <c r="J16" s="1" t="s">
        <v>91</v>
      </c>
      <c r="K16" s="1" t="s">
        <v>92</v>
      </c>
      <c r="L16" s="1" t="s">
        <v>94</v>
      </c>
      <c r="M16" s="4"/>
      <c r="N16" s="4" t="s">
        <v>138</v>
      </c>
      <c r="O16" s="23">
        <v>9374</v>
      </c>
      <c r="P16" s="23">
        <v>9360</v>
      </c>
      <c r="Q16" s="34">
        <v>18734</v>
      </c>
      <c r="R16" s="4" t="s">
        <v>19</v>
      </c>
      <c r="S16" s="44"/>
      <c r="T16" s="15"/>
      <c r="U16" s="18"/>
      <c r="V16" s="14" t="s">
        <v>20</v>
      </c>
      <c r="W16" s="6">
        <v>306043</v>
      </c>
      <c r="X16" s="54" t="s">
        <v>21</v>
      </c>
    </row>
    <row r="17" spans="1:24" ht="34.5" x14ac:dyDescent="0.35">
      <c r="A17" s="3">
        <v>36</v>
      </c>
      <c r="B17" s="52" t="s">
        <v>155</v>
      </c>
      <c r="C17" s="4" t="s">
        <v>82</v>
      </c>
      <c r="D17" s="26">
        <v>15</v>
      </c>
      <c r="E17" s="8">
        <v>14040</v>
      </c>
      <c r="F17" s="10" t="s">
        <v>132</v>
      </c>
      <c r="G17" s="4">
        <v>45</v>
      </c>
      <c r="H17" s="4"/>
      <c r="I17" s="33">
        <v>450</v>
      </c>
      <c r="J17" s="1" t="s">
        <v>91</v>
      </c>
      <c r="K17" s="1" t="s">
        <v>92</v>
      </c>
      <c r="L17" s="4"/>
      <c r="M17" s="4"/>
      <c r="N17" s="4" t="s">
        <v>19</v>
      </c>
      <c r="O17" s="4"/>
      <c r="P17" s="19"/>
      <c r="Q17" s="21">
        <v>28330</v>
      </c>
      <c r="R17" s="4" t="s">
        <v>19</v>
      </c>
      <c r="S17" s="44">
        <v>47615</v>
      </c>
      <c r="T17" s="44">
        <v>49157</v>
      </c>
      <c r="U17" s="47">
        <v>96772</v>
      </c>
      <c r="V17" s="14" t="s">
        <v>20</v>
      </c>
      <c r="W17" s="6">
        <v>306043</v>
      </c>
      <c r="X17" s="54" t="s">
        <v>21</v>
      </c>
    </row>
    <row r="18" spans="1:24" ht="34.5" x14ac:dyDescent="0.35">
      <c r="A18" s="3">
        <v>7</v>
      </c>
      <c r="B18" s="52" t="s">
        <v>154</v>
      </c>
      <c r="C18" s="4" t="s">
        <v>18</v>
      </c>
      <c r="D18" s="26">
        <v>10</v>
      </c>
      <c r="E18" s="8">
        <v>10800</v>
      </c>
      <c r="F18" s="10" t="s">
        <v>127</v>
      </c>
      <c r="G18" s="4">
        <v>40</v>
      </c>
      <c r="H18" s="4"/>
      <c r="I18" s="4">
        <v>400</v>
      </c>
      <c r="J18" s="1" t="s">
        <v>91</v>
      </c>
      <c r="K18" s="1" t="s">
        <v>92</v>
      </c>
      <c r="L18" s="1" t="s">
        <v>94</v>
      </c>
      <c r="M18" s="4"/>
      <c r="N18" s="4" t="s">
        <v>18</v>
      </c>
      <c r="O18" s="4"/>
      <c r="P18" s="19"/>
      <c r="Q18" s="21">
        <v>17667</v>
      </c>
      <c r="R18" s="4" t="s">
        <v>19</v>
      </c>
      <c r="S18" s="45"/>
      <c r="T18" s="16"/>
      <c r="U18" s="46"/>
      <c r="V18" s="14" t="s">
        <v>20</v>
      </c>
      <c r="W18" s="6" t="s">
        <v>112</v>
      </c>
      <c r="X18" s="54" t="s">
        <v>21</v>
      </c>
    </row>
    <row r="19" spans="1:24" ht="34.5" x14ac:dyDescent="0.35">
      <c r="A19" s="3">
        <v>8</v>
      </c>
      <c r="B19" s="52" t="s">
        <v>155</v>
      </c>
      <c r="C19" s="4" t="s">
        <v>22</v>
      </c>
      <c r="D19" s="26">
        <v>10</v>
      </c>
      <c r="E19" s="4"/>
      <c r="F19" s="4"/>
      <c r="G19" s="4">
        <v>40</v>
      </c>
      <c r="H19" s="4"/>
      <c r="I19" s="4">
        <v>400</v>
      </c>
      <c r="J19" s="1" t="s">
        <v>91</v>
      </c>
      <c r="K19" s="1" t="s">
        <v>92</v>
      </c>
      <c r="L19" s="4"/>
      <c r="M19" s="4"/>
      <c r="N19" s="4" t="s">
        <v>22</v>
      </c>
      <c r="O19" s="4"/>
      <c r="P19" s="19"/>
      <c r="Q19" s="21">
        <v>12887</v>
      </c>
      <c r="R19" s="4" t="s">
        <v>23</v>
      </c>
      <c r="S19" s="4"/>
      <c r="T19" s="4"/>
      <c r="U19" s="17">
        <v>12887</v>
      </c>
      <c r="V19" s="5" t="s">
        <v>24</v>
      </c>
      <c r="W19" s="6" t="s">
        <v>113</v>
      </c>
      <c r="X19" s="54" t="s">
        <v>21</v>
      </c>
    </row>
    <row r="20" spans="1:24" ht="34.5" x14ac:dyDescent="0.35">
      <c r="A20" s="3">
        <v>35</v>
      </c>
      <c r="B20" s="52" t="s">
        <v>155</v>
      </c>
      <c r="C20" s="4" t="s">
        <v>81</v>
      </c>
      <c r="D20" s="26">
        <v>5</v>
      </c>
      <c r="E20" s="8">
        <v>14175</v>
      </c>
      <c r="F20" s="10" t="s">
        <v>125</v>
      </c>
      <c r="G20" s="4">
        <v>20</v>
      </c>
      <c r="H20" s="4"/>
      <c r="I20" s="4">
        <v>200</v>
      </c>
      <c r="J20" s="1" t="s">
        <v>91</v>
      </c>
      <c r="K20" s="1" t="s">
        <v>92</v>
      </c>
      <c r="L20" s="4"/>
      <c r="M20" s="4"/>
      <c r="N20" s="4" t="s">
        <v>95</v>
      </c>
      <c r="O20" s="4"/>
      <c r="P20" s="19"/>
      <c r="Q20" s="21">
        <v>23283</v>
      </c>
      <c r="R20" s="4" t="s">
        <v>96</v>
      </c>
      <c r="S20" s="4"/>
      <c r="T20" s="4"/>
      <c r="U20" s="17">
        <v>23283</v>
      </c>
      <c r="V20" s="5" t="s">
        <v>21</v>
      </c>
      <c r="W20" s="6">
        <v>440859</v>
      </c>
      <c r="X20" s="54" t="s">
        <v>21</v>
      </c>
    </row>
    <row r="21" spans="1:24" ht="34.5" x14ac:dyDescent="0.35">
      <c r="A21" s="3">
        <v>11</v>
      </c>
      <c r="B21" s="52" t="s">
        <v>154</v>
      </c>
      <c r="C21" s="4" t="s">
        <v>30</v>
      </c>
      <c r="D21" s="26">
        <v>10</v>
      </c>
      <c r="E21" s="8">
        <v>12150</v>
      </c>
      <c r="F21" s="10" t="s">
        <v>124</v>
      </c>
      <c r="G21" s="4">
        <v>40</v>
      </c>
      <c r="H21" s="4"/>
      <c r="I21" s="4">
        <v>400</v>
      </c>
      <c r="J21" s="1" t="s">
        <v>91</v>
      </c>
      <c r="K21" s="1" t="s">
        <v>92</v>
      </c>
      <c r="L21" s="4"/>
      <c r="M21" s="4"/>
      <c r="N21" s="4" t="s">
        <v>31</v>
      </c>
      <c r="O21" s="4"/>
      <c r="P21" s="19"/>
      <c r="Q21" s="21">
        <v>28921</v>
      </c>
      <c r="R21" s="4" t="s">
        <v>32</v>
      </c>
      <c r="S21" s="4"/>
      <c r="T21" s="4"/>
      <c r="U21" s="17">
        <v>28921</v>
      </c>
      <c r="V21" s="5" t="s">
        <v>29</v>
      </c>
      <c r="W21" s="6" t="s">
        <v>114</v>
      </c>
      <c r="X21" s="54" t="s">
        <v>25</v>
      </c>
    </row>
    <row r="22" spans="1:24" ht="34.5" x14ac:dyDescent="0.35">
      <c r="A22" s="3">
        <v>10</v>
      </c>
      <c r="B22" s="52" t="s">
        <v>155</v>
      </c>
      <c r="C22" s="4" t="s">
        <v>26</v>
      </c>
      <c r="D22" s="26">
        <v>10</v>
      </c>
      <c r="E22" s="4"/>
      <c r="F22" s="4"/>
      <c r="G22" s="4">
        <v>40</v>
      </c>
      <c r="H22" s="4"/>
      <c r="I22" s="4">
        <v>400</v>
      </c>
      <c r="J22" s="1" t="s">
        <v>91</v>
      </c>
      <c r="K22" s="1" t="s">
        <v>92</v>
      </c>
      <c r="L22" s="4"/>
      <c r="M22" s="4"/>
      <c r="N22" s="4" t="s">
        <v>27</v>
      </c>
      <c r="O22" s="4"/>
      <c r="P22" s="19"/>
      <c r="Q22" s="21">
        <v>20265</v>
      </c>
      <c r="R22" s="4" t="s">
        <v>28</v>
      </c>
      <c r="S22" s="4"/>
      <c r="T22" s="4"/>
      <c r="U22" s="17">
        <v>20265</v>
      </c>
      <c r="V22" s="5" t="s">
        <v>29</v>
      </c>
      <c r="W22" s="6" t="s">
        <v>114</v>
      </c>
      <c r="X22" s="54" t="s">
        <v>25</v>
      </c>
    </row>
    <row r="23" spans="1:24" ht="34.5" x14ac:dyDescent="0.35">
      <c r="A23" s="77">
        <v>40</v>
      </c>
      <c r="B23" s="56" t="s">
        <v>154</v>
      </c>
      <c r="C23" s="57" t="s">
        <v>134</v>
      </c>
      <c r="D23" s="58">
        <v>10</v>
      </c>
      <c r="E23" s="57"/>
      <c r="F23" s="57"/>
      <c r="G23" s="57">
        <v>40</v>
      </c>
      <c r="H23" s="57"/>
      <c r="I23" s="57">
        <v>400</v>
      </c>
      <c r="J23" s="61" t="s">
        <v>91</v>
      </c>
      <c r="K23" s="61" t="s">
        <v>92</v>
      </c>
      <c r="L23" s="57"/>
      <c r="M23" s="57"/>
      <c r="N23" s="57" t="s">
        <v>93</v>
      </c>
      <c r="O23" s="57"/>
      <c r="P23" s="80"/>
      <c r="Q23" s="78">
        <v>10234</v>
      </c>
      <c r="R23" s="57" t="s">
        <v>99</v>
      </c>
      <c r="S23" s="57"/>
      <c r="T23" s="57"/>
      <c r="U23" s="65">
        <v>10234</v>
      </c>
      <c r="V23" s="66" t="s">
        <v>87</v>
      </c>
      <c r="W23" s="67" t="s">
        <v>115</v>
      </c>
      <c r="X23" s="57" t="s">
        <v>88</v>
      </c>
    </row>
    <row r="24" spans="1:24" ht="34.5" x14ac:dyDescent="0.35">
      <c r="A24" s="77">
        <v>39</v>
      </c>
      <c r="B24" s="56" t="s">
        <v>155</v>
      </c>
      <c r="C24" s="57" t="s">
        <v>84</v>
      </c>
      <c r="D24" s="58">
        <v>10</v>
      </c>
      <c r="E24" s="59">
        <v>16200</v>
      </c>
      <c r="F24" s="60" t="s">
        <v>123</v>
      </c>
      <c r="G24" s="57">
        <v>40</v>
      </c>
      <c r="H24" s="57"/>
      <c r="I24" s="57">
        <v>400</v>
      </c>
      <c r="J24" s="61" t="s">
        <v>91</v>
      </c>
      <c r="K24" s="61" t="s">
        <v>92</v>
      </c>
      <c r="L24" s="57"/>
      <c r="M24" s="57"/>
      <c r="N24" s="57" t="s">
        <v>84</v>
      </c>
      <c r="O24" s="57"/>
      <c r="P24" s="80"/>
      <c r="Q24" s="78">
        <v>8581</v>
      </c>
      <c r="R24" s="57"/>
      <c r="S24" s="57"/>
      <c r="T24" s="57"/>
      <c r="U24" s="65">
        <v>8581</v>
      </c>
      <c r="V24" s="66" t="s">
        <v>87</v>
      </c>
      <c r="W24" s="67" t="s">
        <v>115</v>
      </c>
      <c r="X24" s="57" t="s">
        <v>88</v>
      </c>
    </row>
    <row r="25" spans="1:24" ht="34.5" x14ac:dyDescent="0.35">
      <c r="A25" s="3">
        <v>14</v>
      </c>
      <c r="B25" s="52" t="s">
        <v>154</v>
      </c>
      <c r="C25" s="4" t="s">
        <v>37</v>
      </c>
      <c r="D25" s="26">
        <v>10</v>
      </c>
      <c r="E25" s="8">
        <v>10800</v>
      </c>
      <c r="F25" s="10" t="s">
        <v>127</v>
      </c>
      <c r="G25" s="4">
        <v>40</v>
      </c>
      <c r="H25" s="4"/>
      <c r="I25" s="4">
        <v>400</v>
      </c>
      <c r="J25" s="1" t="s">
        <v>91</v>
      </c>
      <c r="K25" s="1" t="s">
        <v>92</v>
      </c>
      <c r="L25" s="4"/>
      <c r="M25" s="4"/>
      <c r="N25" s="4" t="s">
        <v>37</v>
      </c>
      <c r="O25" s="4"/>
      <c r="P25" s="19"/>
      <c r="Q25" s="21">
        <v>8482</v>
      </c>
      <c r="R25" s="4"/>
      <c r="S25" s="4"/>
      <c r="T25" s="4"/>
      <c r="U25" s="17">
        <v>8482</v>
      </c>
      <c r="V25" s="5" t="s">
        <v>37</v>
      </c>
      <c r="W25" s="6">
        <v>141853</v>
      </c>
      <c r="X25" s="54" t="s">
        <v>33</v>
      </c>
    </row>
    <row r="26" spans="1:24" ht="34.5" x14ac:dyDescent="0.35">
      <c r="A26" s="3">
        <v>13</v>
      </c>
      <c r="B26" s="52" t="s">
        <v>154</v>
      </c>
      <c r="C26" s="4" t="s">
        <v>36</v>
      </c>
      <c r="D26" s="26">
        <v>10</v>
      </c>
      <c r="E26" s="4"/>
      <c r="F26" s="4"/>
      <c r="G26" s="4">
        <v>40</v>
      </c>
      <c r="H26" s="4"/>
      <c r="I26" s="4">
        <v>400</v>
      </c>
      <c r="J26" s="1" t="s">
        <v>91</v>
      </c>
      <c r="K26" s="1" t="s">
        <v>92</v>
      </c>
      <c r="L26" s="4"/>
      <c r="M26" s="4"/>
      <c r="N26" s="4" t="s">
        <v>36</v>
      </c>
      <c r="O26" s="4"/>
      <c r="P26" s="19"/>
      <c r="Q26" s="21">
        <v>19493</v>
      </c>
      <c r="R26" s="4" t="s">
        <v>36</v>
      </c>
      <c r="S26" s="4"/>
      <c r="T26" s="4"/>
      <c r="U26" s="17">
        <v>19493</v>
      </c>
      <c r="V26" s="5" t="s">
        <v>106</v>
      </c>
      <c r="W26" s="6" t="s">
        <v>117</v>
      </c>
      <c r="X26" s="54" t="s">
        <v>33</v>
      </c>
    </row>
    <row r="27" spans="1:24" ht="34.5" x14ac:dyDescent="0.35">
      <c r="A27" s="3">
        <v>12</v>
      </c>
      <c r="B27" s="52" t="s">
        <v>154</v>
      </c>
      <c r="C27" s="4" t="s">
        <v>34</v>
      </c>
      <c r="D27" s="26">
        <v>10</v>
      </c>
      <c r="E27" s="8">
        <v>10800</v>
      </c>
      <c r="F27" s="10" t="s">
        <v>127</v>
      </c>
      <c r="G27" s="4">
        <v>40</v>
      </c>
      <c r="H27" s="4"/>
      <c r="I27" s="4">
        <v>400</v>
      </c>
      <c r="J27" s="1" t="s">
        <v>91</v>
      </c>
      <c r="K27" s="1" t="s">
        <v>92</v>
      </c>
      <c r="L27" s="4"/>
      <c r="M27" s="4"/>
      <c r="N27" s="4" t="s">
        <v>34</v>
      </c>
      <c r="O27" s="4"/>
      <c r="P27" s="19"/>
      <c r="Q27" s="21">
        <v>2568</v>
      </c>
      <c r="R27" s="4" t="s">
        <v>35</v>
      </c>
      <c r="S27" s="4"/>
      <c r="T27" s="4"/>
      <c r="U27" s="17">
        <v>2568</v>
      </c>
      <c r="V27" s="5" t="s">
        <v>33</v>
      </c>
      <c r="W27" s="6" t="s">
        <v>116</v>
      </c>
      <c r="X27" s="54" t="s">
        <v>33</v>
      </c>
    </row>
    <row r="28" spans="1:24" ht="34.5" x14ac:dyDescent="0.35">
      <c r="A28" s="3">
        <v>16</v>
      </c>
      <c r="B28" s="52" t="s">
        <v>154</v>
      </c>
      <c r="C28" s="4" t="s">
        <v>42</v>
      </c>
      <c r="D28" s="26">
        <v>10</v>
      </c>
      <c r="E28" s="4"/>
      <c r="F28" s="4"/>
      <c r="G28" s="4">
        <v>40</v>
      </c>
      <c r="H28" s="4"/>
      <c r="I28" s="4">
        <v>400</v>
      </c>
      <c r="J28" s="1" t="s">
        <v>91</v>
      </c>
      <c r="K28" s="1" t="s">
        <v>92</v>
      </c>
      <c r="L28" s="1" t="s">
        <v>94</v>
      </c>
      <c r="M28" s="4"/>
      <c r="N28" s="4" t="s">
        <v>42</v>
      </c>
      <c r="O28" s="4"/>
      <c r="P28" s="19"/>
      <c r="Q28" s="21">
        <v>31821</v>
      </c>
      <c r="R28" s="4" t="s">
        <v>43</v>
      </c>
      <c r="S28" s="15"/>
      <c r="T28" s="15"/>
      <c r="U28" s="90">
        <v>787349</v>
      </c>
      <c r="V28" s="14" t="s">
        <v>41</v>
      </c>
      <c r="W28" s="7" t="s">
        <v>119</v>
      </c>
      <c r="X28" s="54" t="s">
        <v>40</v>
      </c>
    </row>
    <row r="29" spans="1:24" ht="34.5" x14ac:dyDescent="0.35">
      <c r="A29" s="3">
        <v>24</v>
      </c>
      <c r="B29" s="52" t="s">
        <v>154</v>
      </c>
      <c r="C29" s="4" t="s">
        <v>62</v>
      </c>
      <c r="D29" s="26">
        <v>35</v>
      </c>
      <c r="E29" s="8">
        <v>16200</v>
      </c>
      <c r="F29" s="10" t="s">
        <v>123</v>
      </c>
      <c r="G29" s="4">
        <v>40</v>
      </c>
      <c r="H29" s="4"/>
      <c r="I29" s="4">
        <v>400</v>
      </c>
      <c r="J29" s="1" t="s">
        <v>91</v>
      </c>
      <c r="K29" s="1" t="s">
        <v>92</v>
      </c>
      <c r="L29" s="4"/>
      <c r="M29" s="4"/>
      <c r="N29" s="4" t="s">
        <v>156</v>
      </c>
      <c r="O29" s="4"/>
      <c r="P29" s="19"/>
      <c r="Q29" s="21">
        <v>40588</v>
      </c>
      <c r="R29" s="4" t="s">
        <v>44</v>
      </c>
      <c r="S29" s="9"/>
      <c r="T29" s="9"/>
      <c r="U29" s="91"/>
      <c r="V29" s="14" t="s">
        <v>41</v>
      </c>
      <c r="W29" s="6">
        <v>787349</v>
      </c>
      <c r="X29" s="54" t="s">
        <v>40</v>
      </c>
    </row>
    <row r="30" spans="1:24" ht="34.5" x14ac:dyDescent="0.35">
      <c r="A30" s="3">
        <v>17</v>
      </c>
      <c r="B30" s="52" t="s">
        <v>155</v>
      </c>
      <c r="C30" s="4" t="s">
        <v>46</v>
      </c>
      <c r="D30" s="26">
        <v>4</v>
      </c>
      <c r="E30" s="4"/>
      <c r="F30" s="4"/>
      <c r="G30" s="4">
        <v>20</v>
      </c>
      <c r="H30" s="4"/>
      <c r="I30" s="4">
        <v>200</v>
      </c>
      <c r="J30" s="1" t="s">
        <v>91</v>
      </c>
      <c r="K30" s="1" t="s">
        <v>92</v>
      </c>
      <c r="L30" s="1" t="s">
        <v>94</v>
      </c>
      <c r="M30" s="4"/>
      <c r="N30" s="4" t="s">
        <v>44</v>
      </c>
      <c r="O30" s="4"/>
      <c r="P30" s="19"/>
      <c r="Q30" s="21">
        <v>29176</v>
      </c>
      <c r="R30" s="4" t="s">
        <v>44</v>
      </c>
      <c r="S30" s="9"/>
      <c r="T30" s="9"/>
      <c r="U30" s="91"/>
      <c r="V30" s="14" t="s">
        <v>41</v>
      </c>
      <c r="W30" s="6" t="s">
        <v>119</v>
      </c>
      <c r="X30" s="54" t="s">
        <v>40</v>
      </c>
    </row>
    <row r="31" spans="1:24" ht="34.5" x14ac:dyDescent="0.35">
      <c r="A31" s="3">
        <v>28</v>
      </c>
      <c r="B31" s="52" t="s">
        <v>155</v>
      </c>
      <c r="C31" s="4" t="s">
        <v>58</v>
      </c>
      <c r="D31" s="26">
        <v>50</v>
      </c>
      <c r="E31" s="8">
        <v>17820</v>
      </c>
      <c r="F31" s="10" t="s">
        <v>126</v>
      </c>
      <c r="G31" s="4">
        <v>100</v>
      </c>
      <c r="H31" s="4"/>
      <c r="I31" s="4">
        <v>1000</v>
      </c>
      <c r="J31" s="1" t="s">
        <v>91</v>
      </c>
      <c r="K31" s="1" t="s">
        <v>92</v>
      </c>
      <c r="L31" s="4"/>
      <c r="M31" s="4"/>
      <c r="N31" s="4" t="s">
        <v>43</v>
      </c>
      <c r="O31" s="4"/>
      <c r="P31" s="19"/>
      <c r="Q31" s="21">
        <v>39625</v>
      </c>
      <c r="R31" s="4" t="s">
        <v>43</v>
      </c>
      <c r="S31" s="16"/>
      <c r="T31" s="16"/>
      <c r="U31" s="92"/>
      <c r="V31" s="14" t="s">
        <v>41</v>
      </c>
      <c r="W31" s="6">
        <v>787349</v>
      </c>
      <c r="X31" s="54" t="s">
        <v>40</v>
      </c>
    </row>
    <row r="32" spans="1:24" ht="34.5" x14ac:dyDescent="0.35">
      <c r="A32" s="3">
        <v>18</v>
      </c>
      <c r="B32" s="52" t="s">
        <v>155</v>
      </c>
      <c r="C32" s="4" t="s">
        <v>48</v>
      </c>
      <c r="D32" s="26">
        <v>15</v>
      </c>
      <c r="E32" s="8">
        <v>20250</v>
      </c>
      <c r="F32" s="10" t="s">
        <v>131</v>
      </c>
      <c r="G32" s="4">
        <v>40</v>
      </c>
      <c r="H32" s="4"/>
      <c r="I32" s="4">
        <v>400</v>
      </c>
      <c r="J32" s="1" t="s">
        <v>91</v>
      </c>
      <c r="K32" s="1" t="s">
        <v>92</v>
      </c>
      <c r="L32" s="1" t="s">
        <v>94</v>
      </c>
      <c r="M32" s="4"/>
      <c r="N32" s="4" t="s">
        <v>49</v>
      </c>
      <c r="O32" s="4"/>
      <c r="P32" s="19"/>
      <c r="Q32" s="21">
        <v>39212</v>
      </c>
      <c r="R32" s="4" t="s">
        <v>45</v>
      </c>
      <c r="S32" s="4"/>
      <c r="T32" s="4"/>
      <c r="U32" s="17">
        <v>39212</v>
      </c>
      <c r="V32" s="5" t="s">
        <v>40</v>
      </c>
      <c r="W32" s="6" t="s">
        <v>118</v>
      </c>
      <c r="X32" s="54" t="s">
        <v>40</v>
      </c>
    </row>
    <row r="33" spans="1:25" ht="34.5" x14ac:dyDescent="0.35">
      <c r="A33" s="3">
        <v>22</v>
      </c>
      <c r="B33" s="52" t="s">
        <v>154</v>
      </c>
      <c r="C33" s="4" t="s">
        <v>55</v>
      </c>
      <c r="D33" s="26">
        <v>10</v>
      </c>
      <c r="E33" s="4"/>
      <c r="F33" s="4"/>
      <c r="G33" s="4">
        <v>40</v>
      </c>
      <c r="H33" s="4"/>
      <c r="I33" s="4">
        <v>400</v>
      </c>
      <c r="J33" s="1" t="s">
        <v>91</v>
      </c>
      <c r="K33" s="1" t="s">
        <v>92</v>
      </c>
      <c r="L33" s="1" t="s">
        <v>94</v>
      </c>
      <c r="M33" s="4"/>
      <c r="N33" s="4" t="s">
        <v>56</v>
      </c>
      <c r="O33" s="4"/>
      <c r="P33" s="19"/>
      <c r="Q33" s="21">
        <v>49364</v>
      </c>
      <c r="R33" s="4" t="s">
        <v>57</v>
      </c>
      <c r="S33" s="4"/>
      <c r="T33" s="4"/>
      <c r="U33" s="17">
        <v>49364</v>
      </c>
      <c r="V33" s="5" t="s">
        <v>40</v>
      </c>
      <c r="W33" s="6">
        <v>786097</v>
      </c>
      <c r="X33" s="54" t="s">
        <v>40</v>
      </c>
    </row>
    <row r="34" spans="1:25" ht="34.5" x14ac:dyDescent="0.35">
      <c r="A34" s="3">
        <v>23</v>
      </c>
      <c r="B34" s="52" t="s">
        <v>155</v>
      </c>
      <c r="C34" s="4" t="s">
        <v>59</v>
      </c>
      <c r="D34" s="26">
        <v>5</v>
      </c>
      <c r="E34" s="4"/>
      <c r="F34" s="4"/>
      <c r="G34" s="4">
        <v>20</v>
      </c>
      <c r="H34" s="4"/>
      <c r="I34" s="4">
        <v>200</v>
      </c>
      <c r="J34" s="1" t="s">
        <v>91</v>
      </c>
      <c r="K34" s="1" t="s">
        <v>92</v>
      </c>
      <c r="L34" s="1" t="s">
        <v>94</v>
      </c>
      <c r="M34" s="4"/>
      <c r="N34" s="4" t="s">
        <v>60</v>
      </c>
      <c r="O34" s="4"/>
      <c r="P34" s="19"/>
      <c r="Q34" s="21">
        <v>31635</v>
      </c>
      <c r="R34" s="4" t="s">
        <v>61</v>
      </c>
      <c r="S34" s="15"/>
      <c r="T34" s="15"/>
      <c r="U34" s="90">
        <v>532261</v>
      </c>
      <c r="V34" s="14" t="s">
        <v>39</v>
      </c>
      <c r="W34" s="6">
        <v>532261</v>
      </c>
      <c r="X34" s="54" t="s">
        <v>40</v>
      </c>
    </row>
    <row r="35" spans="1:25" ht="34.5" x14ac:dyDescent="0.35">
      <c r="A35" s="3">
        <v>20</v>
      </c>
      <c r="B35" s="52" t="s">
        <v>154</v>
      </c>
      <c r="C35" s="4" t="s">
        <v>53</v>
      </c>
      <c r="D35" s="26">
        <v>5</v>
      </c>
      <c r="E35" s="10" t="s">
        <v>130</v>
      </c>
      <c r="F35" s="10" t="s">
        <v>130</v>
      </c>
      <c r="G35" s="4">
        <v>20</v>
      </c>
      <c r="H35" s="4"/>
      <c r="I35" s="4">
        <v>200</v>
      </c>
      <c r="J35" s="1" t="s">
        <v>91</v>
      </c>
      <c r="K35" s="1" t="s">
        <v>92</v>
      </c>
      <c r="L35" s="1" t="s">
        <v>94</v>
      </c>
      <c r="M35" s="4"/>
      <c r="N35" s="4" t="s">
        <v>53</v>
      </c>
      <c r="O35" s="4"/>
      <c r="P35" s="19"/>
      <c r="Q35" s="21">
        <v>16623</v>
      </c>
      <c r="R35" s="4" t="s">
        <v>38</v>
      </c>
      <c r="S35" s="9"/>
      <c r="T35" s="9"/>
      <c r="U35" s="91"/>
      <c r="V35" s="14" t="s">
        <v>39</v>
      </c>
      <c r="W35" s="6">
        <v>532261</v>
      </c>
      <c r="X35" s="54" t="s">
        <v>40</v>
      </c>
    </row>
    <row r="36" spans="1:25" ht="34.5" x14ac:dyDescent="0.35">
      <c r="A36" s="3">
        <v>21</v>
      </c>
      <c r="B36" s="52" t="s">
        <v>154</v>
      </c>
      <c r="C36" s="4" t="s">
        <v>54</v>
      </c>
      <c r="D36" s="26">
        <v>15</v>
      </c>
      <c r="E36" s="8">
        <v>10800</v>
      </c>
      <c r="F36" s="10" t="s">
        <v>129</v>
      </c>
      <c r="G36" s="4">
        <v>60</v>
      </c>
      <c r="H36" s="4"/>
      <c r="I36" s="4">
        <v>600</v>
      </c>
      <c r="J36" s="1" t="s">
        <v>91</v>
      </c>
      <c r="K36" s="1" t="s">
        <v>92</v>
      </c>
      <c r="L36" s="1" t="s">
        <v>94</v>
      </c>
      <c r="M36" s="4"/>
      <c r="N36" s="4" t="s">
        <v>47</v>
      </c>
      <c r="O36" s="4"/>
      <c r="P36" s="19"/>
      <c r="Q36" s="21">
        <v>10489</v>
      </c>
      <c r="R36" s="4" t="s">
        <v>47</v>
      </c>
      <c r="S36" s="9"/>
      <c r="T36" s="9"/>
      <c r="U36" s="91"/>
      <c r="V36" s="14" t="s">
        <v>39</v>
      </c>
      <c r="W36" s="6">
        <v>532261</v>
      </c>
      <c r="X36" s="54" t="s">
        <v>40</v>
      </c>
    </row>
    <row r="37" spans="1:25" ht="34.5" x14ac:dyDescent="0.35">
      <c r="A37" s="3">
        <v>19</v>
      </c>
      <c r="B37" s="52" t="s">
        <v>154</v>
      </c>
      <c r="C37" s="4" t="s">
        <v>50</v>
      </c>
      <c r="D37" s="26">
        <v>10</v>
      </c>
      <c r="E37" s="4"/>
      <c r="F37" s="4"/>
      <c r="G37" s="4">
        <v>40</v>
      </c>
      <c r="H37" s="4"/>
      <c r="I37" s="4">
        <v>400</v>
      </c>
      <c r="J37" s="1" t="s">
        <v>91</v>
      </c>
      <c r="K37" s="1" t="s">
        <v>92</v>
      </c>
      <c r="L37" s="1" t="s">
        <v>94</v>
      </c>
      <c r="M37" s="4"/>
      <c r="N37" s="4" t="s">
        <v>51</v>
      </c>
      <c r="O37" s="4"/>
      <c r="P37" s="19"/>
      <c r="Q37" s="21">
        <v>52607</v>
      </c>
      <c r="R37" s="4" t="s">
        <v>52</v>
      </c>
      <c r="S37" s="16"/>
      <c r="T37" s="16"/>
      <c r="U37" s="92"/>
      <c r="V37" s="14" t="s">
        <v>39</v>
      </c>
      <c r="W37" s="6">
        <v>532261</v>
      </c>
      <c r="X37" s="54" t="s">
        <v>40</v>
      </c>
    </row>
    <row r="38" spans="1:25" ht="34.5" x14ac:dyDescent="0.35">
      <c r="A38" s="3">
        <v>25</v>
      </c>
      <c r="B38" s="52" t="s">
        <v>154</v>
      </c>
      <c r="C38" s="4" t="s">
        <v>63</v>
      </c>
      <c r="D38" s="26">
        <v>9</v>
      </c>
      <c r="E38" s="4"/>
      <c r="F38" s="4"/>
      <c r="G38" s="4">
        <v>50</v>
      </c>
      <c r="H38" s="4"/>
      <c r="I38" s="4">
        <v>500</v>
      </c>
      <c r="J38" s="1" t="s">
        <v>91</v>
      </c>
      <c r="K38" s="1" t="s">
        <v>92</v>
      </c>
      <c r="L38" s="4"/>
      <c r="M38" s="4"/>
      <c r="N38" s="4" t="s">
        <v>64</v>
      </c>
      <c r="O38" s="4"/>
      <c r="P38" s="19"/>
      <c r="Q38" s="21">
        <v>14613</v>
      </c>
      <c r="R38" s="4" t="s">
        <v>65</v>
      </c>
      <c r="S38" s="15"/>
      <c r="T38" s="15"/>
      <c r="U38" s="90">
        <v>304535</v>
      </c>
      <c r="V38" s="14" t="s">
        <v>66</v>
      </c>
      <c r="W38" s="6">
        <v>304535</v>
      </c>
      <c r="X38" s="54" t="s">
        <v>67</v>
      </c>
    </row>
    <row r="39" spans="1:25" ht="34.5" x14ac:dyDescent="0.35">
      <c r="A39" s="3">
        <v>27</v>
      </c>
      <c r="B39" s="52" t="s">
        <v>154</v>
      </c>
      <c r="C39" s="4" t="s">
        <v>69</v>
      </c>
      <c r="D39" s="26">
        <v>10</v>
      </c>
      <c r="E39" s="4"/>
      <c r="F39" s="4"/>
      <c r="G39" s="4">
        <v>40</v>
      </c>
      <c r="H39" s="4"/>
      <c r="I39" s="4">
        <v>400</v>
      </c>
      <c r="J39" s="1" t="s">
        <v>91</v>
      </c>
      <c r="K39" s="1" t="s">
        <v>92</v>
      </c>
      <c r="L39" s="4"/>
      <c r="M39" s="4"/>
      <c r="N39" s="4" t="s">
        <v>69</v>
      </c>
      <c r="O39" s="4"/>
      <c r="P39" s="19"/>
      <c r="Q39" s="21">
        <v>23538</v>
      </c>
      <c r="R39" s="4" t="s">
        <v>70</v>
      </c>
      <c r="S39" s="9"/>
      <c r="T39" s="9"/>
      <c r="U39" s="91"/>
      <c r="V39" s="14" t="s">
        <v>66</v>
      </c>
      <c r="W39" s="6">
        <v>304535</v>
      </c>
      <c r="X39" s="54" t="s">
        <v>67</v>
      </c>
    </row>
    <row r="40" spans="1:25" ht="34.5" x14ac:dyDescent="0.35">
      <c r="A40" s="3">
        <v>26</v>
      </c>
      <c r="B40" s="52" t="s">
        <v>155</v>
      </c>
      <c r="C40" s="4" t="s">
        <v>68</v>
      </c>
      <c r="D40" s="26">
        <v>50</v>
      </c>
      <c r="E40" s="8">
        <v>17820</v>
      </c>
      <c r="F40" s="10" t="s">
        <v>126</v>
      </c>
      <c r="G40" s="4">
        <v>100</v>
      </c>
      <c r="H40" s="4"/>
      <c r="I40" s="4">
        <v>1000</v>
      </c>
      <c r="J40" s="1" t="s">
        <v>91</v>
      </c>
      <c r="K40" s="1" t="s">
        <v>92</v>
      </c>
      <c r="L40" s="4"/>
      <c r="M40" s="4"/>
      <c r="N40" s="4" t="s">
        <v>65</v>
      </c>
      <c r="O40" s="4"/>
      <c r="P40" s="19"/>
      <c r="Q40" s="21">
        <v>37071</v>
      </c>
      <c r="R40" s="4" t="s">
        <v>65</v>
      </c>
      <c r="S40" s="16"/>
      <c r="T40" s="16"/>
      <c r="U40" s="92"/>
      <c r="V40" s="14" t="s">
        <v>66</v>
      </c>
      <c r="W40" s="6">
        <v>304535</v>
      </c>
      <c r="X40" s="54" t="s">
        <v>67</v>
      </c>
    </row>
    <row r="41" spans="1:25" s="11" customFormat="1" ht="34.5" x14ac:dyDescent="0.35">
      <c r="A41" s="3">
        <v>37</v>
      </c>
      <c r="B41" s="52" t="s">
        <v>155</v>
      </c>
      <c r="C41" s="4" t="s">
        <v>135</v>
      </c>
      <c r="D41" s="26">
        <v>10</v>
      </c>
      <c r="E41" s="8">
        <v>14175</v>
      </c>
      <c r="F41" s="10" t="s">
        <v>125</v>
      </c>
      <c r="G41" s="4">
        <v>40</v>
      </c>
      <c r="H41" s="4"/>
      <c r="I41" s="4">
        <v>400</v>
      </c>
      <c r="J41" s="1" t="s">
        <v>91</v>
      </c>
      <c r="K41" s="1" t="s">
        <v>92</v>
      </c>
      <c r="L41" s="4"/>
      <c r="M41" s="4"/>
      <c r="N41" s="4" t="s">
        <v>85</v>
      </c>
      <c r="O41" s="4"/>
      <c r="P41" s="19"/>
      <c r="Q41" s="21">
        <v>13549</v>
      </c>
      <c r="R41" s="4" t="s">
        <v>85</v>
      </c>
      <c r="S41" s="4"/>
      <c r="T41" s="4"/>
      <c r="U41" s="17">
        <v>13549</v>
      </c>
      <c r="V41" s="5" t="s">
        <v>86</v>
      </c>
      <c r="W41" s="6" t="s">
        <v>120</v>
      </c>
      <c r="X41" s="54" t="s">
        <v>67</v>
      </c>
    </row>
    <row r="42" spans="1:25" ht="15" customHeight="1" x14ac:dyDescent="0.35">
      <c r="A42" s="3"/>
      <c r="B42" s="52"/>
      <c r="C42" s="4"/>
      <c r="D42" s="50">
        <f>SUM(D2:D41)</f>
        <v>536</v>
      </c>
      <c r="E42" s="4"/>
      <c r="F42" s="4"/>
      <c r="G42" s="12">
        <f>SUM(G2:G41)</f>
        <v>1685</v>
      </c>
      <c r="H42" s="12"/>
      <c r="I42" s="12">
        <f>SUM(I2:I41)</f>
        <v>16850</v>
      </c>
      <c r="J42" s="4"/>
      <c r="K42" s="4"/>
      <c r="L42" s="4"/>
      <c r="M42" s="4"/>
      <c r="N42" s="4"/>
      <c r="O42" s="4"/>
      <c r="P42" s="19"/>
      <c r="Q42" s="19">
        <f>SUM(Q2:Q41)</f>
        <v>929364</v>
      </c>
      <c r="R42" s="4"/>
      <c r="S42" s="4"/>
      <c r="T42" s="4"/>
      <c r="U42" s="20">
        <f>SUM(U2:U41)</f>
        <v>2441834</v>
      </c>
      <c r="V42" s="4"/>
      <c r="W42" s="49">
        <f>SUM(W33:W41)</f>
        <v>3828746</v>
      </c>
      <c r="X42" s="54"/>
    </row>
    <row r="43" spans="1:25" ht="21" x14ac:dyDescent="0.5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48">
        <f>Q2+Q3+Q5+Q10+Q11+Q12+Q13+Q14+Q15+Q19+Q20+Q21+Q22+Q23+Q24+Q25+Q26+Q27+Q28+Q31+Q32+Q33+Q34+Q35+Q36+Q38+Q39+Q40+Q41</f>
        <v>645767</v>
      </c>
      <c r="R43" s="2"/>
      <c r="S43" s="2"/>
      <c r="T43" s="2"/>
      <c r="U43" s="2"/>
      <c r="V43" s="2"/>
      <c r="W43" s="2"/>
      <c r="X43" s="2"/>
    </row>
    <row r="44" spans="1:25" x14ac:dyDescent="0.35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</row>
    <row r="45" spans="1:25" ht="15" customHeight="1" x14ac:dyDescent="0.35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17">
        <f>Q6+Q8</f>
        <v>63947</v>
      </c>
      <c r="R45" s="2"/>
      <c r="S45" s="2"/>
      <c r="T45" s="2"/>
      <c r="U45" s="17">
        <f>U17</f>
        <v>96772</v>
      </c>
      <c r="V45" s="2"/>
      <c r="W45" s="17">
        <f>U34+U28</f>
        <v>1319610</v>
      </c>
      <c r="Y45" s="17">
        <f>Q45+U45+W45</f>
        <v>1480329</v>
      </c>
    </row>
    <row r="46" spans="1:25" x14ac:dyDescent="0.35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</row>
    <row r="47" spans="1:25" x14ac:dyDescent="0.35">
      <c r="A47" s="2"/>
      <c r="B47" s="52"/>
      <c r="C47" s="2" t="s">
        <v>157</v>
      </c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</row>
    <row r="48" spans="1:25" x14ac:dyDescent="0.35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</row>
    <row r="49" spans="1:24" x14ac:dyDescent="0.35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</row>
    <row r="50" spans="1:24" x14ac:dyDescent="0.35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</row>
    <row r="51" spans="1:24" x14ac:dyDescent="0.35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</row>
    <row r="52" spans="1:24" x14ac:dyDescent="0.35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</row>
    <row r="53" spans="1:24" x14ac:dyDescent="0.35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</row>
    <row r="54" spans="1:24" x14ac:dyDescent="0.35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</row>
    <row r="55" spans="1:24" x14ac:dyDescent="0.35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</row>
    <row r="56" spans="1:24" ht="15" customHeight="1" x14ac:dyDescent="0.35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</row>
    <row r="57" spans="1:24" x14ac:dyDescent="0.35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</row>
    <row r="58" spans="1:24" x14ac:dyDescent="0.35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</row>
    <row r="59" spans="1:24" x14ac:dyDescent="0.35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</row>
    <row r="60" spans="1:24" x14ac:dyDescent="0.35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</row>
    <row r="61" spans="1:24" x14ac:dyDescent="0.35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</row>
    <row r="75" ht="15" customHeight="1" x14ac:dyDescent="0.35"/>
    <row r="77" ht="15" customHeight="1" x14ac:dyDescent="0.35"/>
    <row r="79" ht="15" customHeight="1" x14ac:dyDescent="0.35"/>
    <row r="81" ht="15" customHeight="1" x14ac:dyDescent="0.35"/>
    <row r="83" ht="15" customHeight="1" x14ac:dyDescent="0.35"/>
    <row r="85" ht="15" customHeight="1" x14ac:dyDescent="0.35"/>
  </sheetData>
  <autoFilter ref="A1:X43"/>
  <sortState ref="A2:Y41">
    <sortCondition ref="X2:X41"/>
    <sortCondition ref="V2:V41"/>
    <sortCondition ref="N2:N41"/>
  </sortState>
  <mergeCells count="17">
    <mergeCell ref="U28:U31"/>
    <mergeCell ref="U34:U37"/>
    <mergeCell ref="U38:U40"/>
    <mergeCell ref="U8:U9"/>
    <mergeCell ref="U10:U11"/>
    <mergeCell ref="S10:S11"/>
    <mergeCell ref="T10:T11"/>
    <mergeCell ref="Q6:Q7"/>
    <mergeCell ref="Q8:Q9"/>
    <mergeCell ref="W5:W7"/>
    <mergeCell ref="R6:R7"/>
    <mergeCell ref="S6:S7"/>
    <mergeCell ref="T6:T7"/>
    <mergeCell ref="U6:U7"/>
    <mergeCell ref="S8:S9"/>
    <mergeCell ref="T8:T9"/>
    <mergeCell ref="R8:R9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7B5C92E665317459FBD94E4C6F0698D" ma:contentTypeVersion="11" ma:contentTypeDescription="Create a new document." ma:contentTypeScope="" ma:versionID="5121b1b4df9690d37ab3b420998c36a9">
  <xsd:schema xmlns:xsd="http://www.w3.org/2001/XMLSchema" xmlns:xs="http://www.w3.org/2001/XMLSchema" xmlns:p="http://schemas.microsoft.com/office/2006/metadata/properties" xmlns:ns2="0e617a61-3412-45d1-9d04-4bfc54ca5d4a" xmlns:ns3="6c854b04-c9c6-4391-adbe-2e73191270e7" xmlns:ns4="172db304-9953-4895-88de-bdbf811bc373" targetNamespace="http://schemas.microsoft.com/office/2006/metadata/properties" ma:root="true" ma:fieldsID="2d97971f3f736099336e78dcceadca59" ns2:_="" ns3:_="" ns4:_="">
    <xsd:import namespace="0e617a61-3412-45d1-9d04-4bfc54ca5d4a"/>
    <xsd:import namespace="6c854b04-c9c6-4391-adbe-2e73191270e7"/>
    <xsd:import namespace="172db304-9953-4895-88de-bdbf811bc373"/>
    <xsd:element name="properties">
      <xsd:complexType>
        <xsd:sequence>
          <xsd:element name="documentManagement">
            <xsd:complexType>
              <xsd:all>
                <xsd:element ref="ns2:UnilyIsTemplate" minOccurs="0"/>
                <xsd:element ref="ns2:c6414630ad494a93ab0680497d57bac1" minOccurs="0"/>
                <xsd:element ref="ns3:TaxCatchAll" minOccurs="0"/>
                <xsd:element ref="ns3:TaxCatchAllLabel" minOccurs="0"/>
                <xsd:element ref="ns3:a9c2cbdd692947568be7c262509874ca" minOccurs="0"/>
                <xsd:element ref="ns3:h15d044e37c543289aa970b625fe0320" minOccurs="0"/>
                <xsd:element ref="ns3:d3d6f6140346456a9cddb9496f0fab04" minOccurs="0"/>
                <xsd:element ref="ns3:b5dc2edac330487598bdd5587b55e3cb" minOccurs="0"/>
                <xsd:element ref="ns3:lfbadd5d49174bb9b117a7e4e035c583" minOccurs="0"/>
                <xsd:element ref="ns3:dd372132d1bd4348acadcf9aefde1dec" minOccurs="0"/>
                <xsd:element ref="ns3:c193b478be82476f99d39b0fd8706542" minOccurs="0"/>
                <xsd:element ref="ns3:n0633f6a8d5c4eae90222aaf714a73b1" minOccurs="0"/>
                <xsd:element ref="ns3:gb6ff506f1cd49b98f3d05793ad3aedb" minOccurs="0"/>
                <xsd:element ref="ns2:_dlc_DocId" minOccurs="0"/>
                <xsd:element ref="ns2:_dlc_DocIdUrl" minOccurs="0"/>
                <xsd:element ref="ns2:_dlc_DocIdPersistId" minOccurs="0"/>
                <xsd:element ref="ns2:SharedWithUsers" minOccurs="0"/>
                <xsd:element ref="ns2:SharedWithDetails" minOccurs="0"/>
                <xsd:element ref="ns4:MediaServiceMetadata" minOccurs="0"/>
                <xsd:element ref="ns4:MediaServiceFastMetadata" minOccurs="0"/>
                <xsd:element ref="ns4:lcf76f155ced4ddcb4097134ff3c332f" minOccurs="0"/>
                <xsd:element ref="ns4:MediaServiceDateTaken" minOccurs="0"/>
                <xsd:element ref="ns4:MediaServiceOCR" minOccurs="0"/>
                <xsd:element ref="ns4:MediaServiceGenerationTime" minOccurs="0"/>
                <xsd:element ref="ns4:MediaServiceEventHashCode" minOccurs="0"/>
                <xsd:element ref="ns4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e617a61-3412-45d1-9d04-4bfc54ca5d4a" elementFormDefault="qualified">
    <xsd:import namespace="http://schemas.microsoft.com/office/2006/documentManagement/types"/>
    <xsd:import namespace="http://schemas.microsoft.com/office/infopath/2007/PartnerControls"/>
    <xsd:element name="UnilyIsTemplate" ma:index="8" nillable="true" ma:displayName="Is Template" ma:internalName="UnilyIsTemplate">
      <xsd:simpleType>
        <xsd:restriction base="dms:Boolean"/>
      </xsd:simpleType>
    </xsd:element>
    <xsd:element name="c6414630ad494a93ab0680497d57bac1" ma:index="9" nillable="true" ma:taxonomy="true" ma:internalName="c6414630ad494a93ab0680497d57bac1" ma:taxonomyFieldName="UnilyDocumentCategory" ma:displayName="Document Category" ma:default="" ma:fieldId="{c6414630-ad49-4a93-ab06-80497d57bac1}" ma:taxonomyMulti="true" ma:sspId="6654925c-3bd7-4187-ab31-e932ed5cd6bf" ma:termSetId="a89a1806-afe8-4451-a11b-880551dd5c2c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_dlc_DocId" ma:index="31" nillable="true" ma:displayName="Document ID Value" ma:description="The value of the document ID assigned to this item." ma:indexed="true" ma:internalName="_dlc_DocId" ma:readOnly="true">
      <xsd:simpleType>
        <xsd:restriction base="dms:Text"/>
      </xsd:simpleType>
    </xsd:element>
    <xsd:element name="_dlc_DocIdUrl" ma:index="32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33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SharedWithUsers" ma:index="34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35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c854b04-c9c6-4391-adbe-2e73191270e7" elementFormDefault="qualified">
    <xsd:import namespace="http://schemas.microsoft.com/office/2006/documentManagement/types"/>
    <xsd:import namespace="http://schemas.microsoft.com/office/infopath/2007/PartnerControls"/>
    <xsd:element name="TaxCatchAll" ma:index="10" nillable="true" ma:displayName="Taxonomy Catch All Column" ma:description="" ma:hidden="true" ma:list="{fe67d028-164d-4993-98a6-4b5de733a3e0}" ma:internalName="TaxCatchAll" ma:showField="CatchAllData" ma:web="0e617a61-3412-45d1-9d04-4bfc54ca5d4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1" nillable="true" ma:displayName="Taxonomy Catch All Column1" ma:description="" ma:hidden="true" ma:list="{fe67d028-164d-4993-98a6-4b5de733a3e0}" ma:internalName="TaxCatchAllLabel" ma:readOnly="true" ma:showField="CatchAllDataLabel" ma:web="0e617a61-3412-45d1-9d04-4bfc54ca5d4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9c2cbdd692947568be7c262509874ca" ma:index="13" nillable="true" ma:taxonomy="true" ma:internalName="a9c2cbdd692947568be7c262509874ca" ma:taxonomyFieldName="globalAbtOrganization" ma:displayName="globalAbtOrganization" ma:readOnly="false" ma:default="" ma:fieldId="{a9c2cbdd-6929-4756-8be7-c262509874ca}" ma:taxonomyMulti="true" ma:sspId="6654925c-3bd7-4187-ab31-e932ed5cd6bf" ma:termSetId="2f488bf4-6e7e-4703-b449-0b2c443e6e4f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h15d044e37c543289aa970b625fe0320" ma:index="15" nillable="true" ma:taxonomy="true" ma:internalName="h15d044e37c543289aa970b625fe0320" ma:taxonomyFieldName="globalClientTypes" ma:displayName="globalClientTypes" ma:default="" ma:fieldId="{115d044e-37c5-4328-9aa9-70b625fe0320}" ma:taxonomyMulti="true" ma:sspId="6654925c-3bd7-4187-ab31-e932ed5cd6bf" ma:termSetId="c72a75cc-1211-4971-9e55-eafa85bd7e5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3d6f6140346456a9cddb9496f0fab04" ma:index="17" nillable="true" ma:taxonomy="true" ma:internalName="d3d6f6140346456a9cddb9496f0fab04" ma:taxonomyFieldName="globalDepartmentArea" ma:displayName="Department Area" ma:default="" ma:fieldId="{d3d6f614-0346-456a-9cdd-b9496f0fab04}" ma:taxonomyMulti="true" ma:sspId="6654925c-3bd7-4187-ab31-e932ed5cd6bf" ma:termSetId="1c0485bd-e2e6-4988-8927-b1ec6e12149d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b5dc2edac330487598bdd5587b55e3cb" ma:index="19" nillable="true" ma:taxonomy="true" ma:internalName="b5dc2edac330487598bdd5587b55e3cb" ma:taxonomyFieldName="globalDocumentType" ma:displayName="Document Type" ma:default="" ma:fieldId="{b5dc2eda-c330-4875-98bd-d5587b55e3cb}" ma:taxonomyMulti="true" ma:sspId="6654925c-3bd7-4187-ab31-e932ed5cd6bf" ma:termSetId="7723cb28-d139-4865-9beb-2909f1fecf0c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lfbadd5d49174bb9b117a7e4e035c583" ma:index="21" nillable="true" ma:taxonomy="true" ma:internalName="lfbadd5d49174bb9b117a7e4e035c583" ma:taxonomyFieldName="globalGeographicLocations" ma:displayName="globalGeographicLocations" ma:default="" ma:fieldId="{5fbadd5d-4917-4bb9-b117-a7e4e035c583}" ma:taxonomyMulti="true" ma:sspId="6654925c-3bd7-4187-ab31-e932ed5cd6bf" ma:termSetId="33c5bb3c-5cef-4220-8a60-7451d2445763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d372132d1bd4348acadcf9aefde1dec" ma:index="23" nillable="true" ma:taxonomy="true" ma:internalName="dd372132d1bd4348acadcf9aefde1dec" ma:taxonomyFieldName="globalProjectCycleStage" ma:displayName="Project Cycle Stage" ma:default="" ma:fieldId="{dd372132-d1bd-4348-acad-cf9aefde1dec}" ma:taxonomyMulti="true" ma:sspId="6654925c-3bd7-4187-ab31-e932ed5cd6bf" ma:termSetId="acfbfe62-42f0-4318-b24b-e7a00df9fc3f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c193b478be82476f99d39b0fd8706542" ma:index="25" nillable="true" ma:taxonomy="true" ma:internalName="c193b478be82476f99d39b0fd8706542" ma:taxonomyFieldName="globalProjectDemographics" ma:displayName="globalProjectDemographics" ma:default="" ma:fieldId="{c193b478-be82-476f-99d3-9b0fd8706542}" ma:taxonomyMulti="true" ma:sspId="6654925c-3bd7-4187-ab31-e932ed5cd6bf" ma:termSetId="d274570b-8632-492b-be2a-35b05f23b980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0633f6a8d5c4eae90222aaf714a73b1" ma:index="27" nillable="true" ma:taxonomy="true" ma:internalName="n0633f6a8d5c4eae90222aaf714a73b1" ma:taxonomyFieldName="globalProposalDocumentType" ma:displayName="globalProposalDocumentType" ma:default="" ma:fieldId="{70633f6a-8d5c-4eae-9022-2aaf714a73b1}" ma:taxonomyMulti="true" ma:sspId="6654925c-3bd7-4187-ab31-e932ed5cd6bf" ma:termSetId="034f1069-bf71-4aba-8189-d38db569afd9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gb6ff506f1cd49b98f3d05793ad3aedb" ma:index="29" nillable="true" ma:taxonomy="true" ma:internalName="gb6ff506f1cd49b98f3d05793ad3aedb" ma:taxonomyFieldName="globalSubjectMatterAreas" ma:displayName="globalMarkets" ma:default="" ma:fieldId="{0b6ff506-f1cd-49b9-8f3d-05793ad3aedb}" ma:taxonomyMulti="true" ma:sspId="6654925c-3bd7-4187-ab31-e932ed5cd6bf" ma:termSetId="59c412eb-f2b1-41ac-ba78-b2342d4e8a66" ma:anchorId="00000000-0000-0000-0000-000000000000" ma:open="fals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72db304-9953-4895-88de-bdbf811bc37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36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37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39" nillable="true" ma:taxonomy="true" ma:internalName="lcf76f155ced4ddcb4097134ff3c332f" ma:taxonomyFieldName="MediaServiceImageTags" ma:displayName="Image Tags" ma:readOnly="false" ma:fieldId="{5cf76f15-5ced-4ddc-b409-7134ff3c332f}" ma:taxonomyMulti="true" ma:sspId="6654925c-3bd7-4187-ab31-e932ed5cd6b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4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4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4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4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44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0979F12F22C9E4F9273E32F354CEDB7" ma:contentTypeVersion="20" ma:contentTypeDescription="Create a new document." ma:contentTypeScope="" ma:versionID="ea4e5d10fa89c9815ebf3d9d51abb56c">
  <xsd:schema xmlns:xsd="http://www.w3.org/2001/XMLSchema" xmlns:xs="http://www.w3.org/2001/XMLSchema" xmlns:p="http://schemas.microsoft.com/office/2006/metadata/properties" xmlns:ns2="366ae72f-6d51-4737-8f6b-a9169c366b64" xmlns:ns3="a3cd7b71-671d-4139-9a97-5d1a7380fae4" xmlns:ns4="50c9b839-8b53-4ddb-9b24-b96221f2bda6" targetNamespace="http://schemas.microsoft.com/office/2006/metadata/properties" ma:root="true" ma:fieldsID="bb0d8430c0dc2f6bfac168702e804803" ns2:_="" ns3:_="" ns4:_="">
    <xsd:import namespace="366ae72f-6d51-4737-8f6b-a9169c366b64"/>
    <xsd:import namespace="a3cd7b71-671d-4139-9a97-5d1a7380fae4"/>
    <xsd:import namespace="50c9b839-8b53-4ddb-9b24-b96221f2bda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file_x0020_" minOccurs="0"/>
                <xsd:element ref="ns2:remark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lcf76f155ced4ddcb4097134ff3c332f" minOccurs="0"/>
                <xsd:element ref="ns4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66ae72f-6d51-4737-8f6b-a9169c366b6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description="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3" nillable="true" ma:displayName="Location" ma:internalName="MediaServiceLocation" ma:readOnly="true">
      <xsd:simpleType>
        <xsd:restriction base="dms:Text"/>
      </xsd:simpleType>
    </xsd:element>
    <xsd:element name="file_x0020_" ma:index="16" nillable="true" ma:displayName="file " ma:format="Dropdown" ma:internalName="file_x0020_" ma:percentage="FALSE">
      <xsd:simpleType>
        <xsd:restriction base="dms:Number"/>
      </xsd:simpleType>
    </xsd:element>
    <xsd:element name="remarks" ma:index="17" nillable="true" ma:displayName="remarks" ma:format="Dropdown" ma:internalName="remarks">
      <xsd:simpleType>
        <xsd:restriction base="dms:Text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2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2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4" nillable="true" ma:taxonomy="true" ma:internalName="lcf76f155ced4ddcb4097134ff3c332f" ma:taxonomyFieldName="MediaServiceImageTags" ma:displayName="Image Tags" ma:readOnly="false" ma:fieldId="{5cf76f15-5ced-4ddc-b409-7134ff3c332f}" ma:taxonomyMulti="true" ma:sspId="3a5397d5-9543-4dbc-8fcb-23c3638b1d4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6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7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3cd7b71-671d-4139-9a97-5d1a7380fae4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0c9b839-8b53-4ddb-9b24-b96221f2bda6" elementFormDefault="qualified">
    <xsd:import namespace="http://schemas.microsoft.com/office/2006/documentManagement/types"/>
    <xsd:import namespace="http://schemas.microsoft.com/office/infopath/2007/PartnerControls"/>
    <xsd:element name="TaxCatchAll" ma:index="25" nillable="true" ma:displayName="Taxonomy Catch All Column" ma:hidden="true" ma:list="{5fd50e79-fa69-4ed5-b0f8-bdacc103d93a}" ma:internalName="TaxCatchAll" ma:showField="CatchAllData" ma:web="a3cd7b71-671d-4139-9a97-5d1a7380fae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366ae72f-6d51-4737-8f6b-a9169c366b64">
      <Terms xmlns="http://schemas.microsoft.com/office/infopath/2007/PartnerControls"/>
    </lcf76f155ced4ddcb4097134ff3c332f>
    <TaxCatchAll xmlns="50c9b839-8b53-4ddb-9b24-b96221f2bda6" xsi:nil="true"/>
    <remarks xmlns="366ae72f-6d51-4737-8f6b-a9169c366b64" xsi:nil="true"/>
    <file_x0020_ xmlns="366ae72f-6d51-4737-8f6b-a9169c366b64" xsi:nil="true"/>
  </documentManagement>
</p:properties>
</file>

<file path=customXml/itemProps1.xml><?xml version="1.0" encoding="utf-8"?>
<ds:datastoreItem xmlns:ds="http://schemas.openxmlformats.org/officeDocument/2006/customXml" ds:itemID="{68E74884-41A1-4A8D-9280-6454337040CD}"/>
</file>

<file path=customXml/itemProps2.xml><?xml version="1.0" encoding="utf-8"?>
<ds:datastoreItem xmlns:ds="http://schemas.openxmlformats.org/officeDocument/2006/customXml" ds:itemID="{1F302E62-F0AF-45E9-8DCB-34D6EE872E78}"/>
</file>

<file path=customXml/itemProps3.xml><?xml version="1.0" encoding="utf-8"?>
<ds:datastoreItem xmlns:ds="http://schemas.openxmlformats.org/officeDocument/2006/customXml" ds:itemID="{FF03D035-1711-4AF1-9DFF-F6EDC83D463A}"/>
</file>

<file path=customXml/itemProps4.xml><?xml version="1.0" encoding="utf-8"?>
<ds:datastoreItem xmlns:ds="http://schemas.openxmlformats.org/officeDocument/2006/customXml" ds:itemID="{39614C54-49C1-4D05-A232-933979DBC08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Pierre SARR</dc:creator>
  <cp:lastModifiedBy>Aissata B. SALL</cp:lastModifiedBy>
  <dcterms:created xsi:type="dcterms:W3CDTF">2019-03-26T15:32:01Z</dcterms:created>
  <dcterms:modified xsi:type="dcterms:W3CDTF">2023-03-21T09:09:40Z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0x01010000979F12F22C9E4F9273E32F354CEDB7</vt:lpwstr>
  </property>
  <property fmtid="{D5CDD505-2E9C-101B-9397-08002B2CF9AE}" pid="3" name="MediaServiceImageTags">
    <vt:lpwstr/>
  </property>
</Properties>
</file>