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80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hakil Beedassy\Desktop\BAD 2022\Projects\Staple Crops Processing Zone\August 2023\"/>
    </mc:Choice>
  </mc:AlternateContent>
  <xr:revisionPtr revIDLastSave="16" documentId="8_{03DFB1A7-0379-43FE-84EB-53CF0D090A5A}" xr6:coauthVersionLast="47" xr6:coauthVersionMax="47" xr10:uidLastSave="{5826AEFA-A444-4CBE-8751-BD55A30B9DFD}"/>
  <bookViews>
    <workbookView xWindow="-110" yWindow="-110" windowWidth="19420" windowHeight="10300" xr2:uid="{00000000-000D-0000-FFFF-FFFF00000000}"/>
  </bookViews>
  <sheets>
    <sheet name="Multi-Country Project Info" sheetId="1" r:id="rId1"/>
  </sheets>
  <externalReferences>
    <externalReference r:id="rId2"/>
    <externalReference r:id="rId3"/>
  </externalReferenc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13" i="1" l="1"/>
  <c r="L7" i="1" l="1"/>
  <c r="J7" i="1"/>
  <c r="I7" i="1" l="1"/>
  <c r="G5" i="1"/>
  <c r="G4" i="1"/>
  <c r="G3" i="1"/>
  <c r="E5" i="1"/>
  <c r="E4" i="1"/>
  <c r="E3" i="1"/>
  <c r="P3" i="1"/>
  <c r="Q3" i="1" s="1"/>
  <c r="P4" i="1"/>
  <c r="Q4" i="1" s="1"/>
  <c r="P5" i="1"/>
  <c r="Q5" i="1" s="1"/>
  <c r="N5" i="1"/>
  <c r="O5" i="1" s="1"/>
  <c r="N4" i="1"/>
  <c r="O4" i="1" s="1"/>
  <c r="N3" i="1"/>
  <c r="O3" i="1" s="1"/>
  <c r="E7" i="1" l="1"/>
  <c r="F3" i="1" s="1"/>
  <c r="F4" i="1"/>
  <c r="F5" i="1"/>
  <c r="N7" i="1"/>
  <c r="G7" i="1"/>
  <c r="H3" i="1" s="1"/>
  <c r="F7" i="1" l="1"/>
  <c r="H4" i="1"/>
  <c r="H5" i="1"/>
  <c r="H7" i="1" l="1"/>
</calcChain>
</file>

<file path=xl/sharedStrings.xml><?xml version="1.0" encoding="utf-8"?>
<sst xmlns="http://schemas.openxmlformats.org/spreadsheetml/2006/main" count="35" uniqueCount="30">
  <si>
    <t>Country</t>
  </si>
  <si>
    <t>Country Work Programme
(Yes/No)</t>
  </si>
  <si>
    <t>No-objection letter
(Yes/No)</t>
  </si>
  <si>
    <t>Estimated GCF funding allocation (in USD)*</t>
  </si>
  <si>
    <t xml:space="preserve">Estimated GCF funding allocation (in %)** </t>
  </si>
  <si>
    <t xml:space="preserve">Estimated co-financing allocation (in USD) </t>
  </si>
  <si>
    <t>Estimated co-financing allocation (in %)</t>
  </si>
  <si>
    <t>Mitigation***</t>
  </si>
  <si>
    <t>Adaptation****</t>
  </si>
  <si>
    <t>Expected total of CO2 emissions avoided 2030</t>
  </si>
  <si>
    <t>Expected total number of direct beneficiaries</t>
  </si>
  <si>
    <t>Percent of females relative to  expected total number of direct beneficiaries</t>
  </si>
  <si>
    <t>Expected total number of indirect beneficiaries</t>
  </si>
  <si>
    <t>Percent of females relative to expected total number of indirect beneficiaries</t>
  </si>
  <si>
    <t xml:space="preserve">Percent of direct beneficiaries relative to total population </t>
  </si>
  <si>
    <t>Percent of female direct beneficiaries relative to total population</t>
  </si>
  <si>
    <t xml:space="preserve">Percent of indirect beneficiaries relative to total population </t>
  </si>
  <si>
    <t>Percent of female indirect beneficiaries relative to total population</t>
  </si>
  <si>
    <t>Togo</t>
  </si>
  <si>
    <t>Yes</t>
  </si>
  <si>
    <t>Senegal</t>
  </si>
  <si>
    <t>Guinea</t>
  </si>
  <si>
    <t>Costs of translation</t>
  </si>
  <si>
    <t>population Togo</t>
  </si>
  <si>
    <t>Population Senegal</t>
  </si>
  <si>
    <t>Population Guinea</t>
  </si>
  <si>
    <t>*Funding allocation in USD amounts is preferred but if exact amounts are not available allocation in percentage should be provided</t>
  </si>
  <si>
    <t>**If funding allocation in USD amounts is provided, allocation in percentage can be left blank</t>
  </si>
  <si>
    <t>***As applicable and if available</t>
  </si>
  <si>
    <t>****As applicable and if available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</si>
</sst>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(* #,##0.00_);_(* \(#,##0.00\);_(* &quot;-&quot;??_);_(@_)"/>
    <numFmt numFmtId="164" formatCode="&quot;$&quot;#,##0.00"/>
    <numFmt numFmtId="165" formatCode="0.0%"/>
    <numFmt numFmtId="166" formatCode="_(* #,##0.0_);_(* \(#,##0.0\);_(* &quot;-&quot;?_);_(@_)"/>
    <numFmt numFmtId="167" formatCode="[$$-1004]#,##0.00"/>
  </numFmts>
  <fonts count="14"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0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rgb="FF006100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theme="6" tint="0.39997558519241921"/>
        <bgColor indexed="65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5" borderId="0" applyNumberFormat="0" applyBorder="0" applyAlignment="0" applyProtection="0"/>
    <xf numFmtId="0" fontId="2" fillId="6" borderId="0" applyNumberFormat="0" applyBorder="0" applyAlignment="0" applyProtection="0"/>
    <xf numFmtId="0" fontId="7" fillId="7" borderId="0" applyNumberFormat="0" applyBorder="0" applyAlignment="0" applyProtection="0"/>
    <xf numFmtId="0" fontId="3" fillId="8" borderId="0" applyNumberFormat="0" applyBorder="0" applyAlignment="0" applyProtection="0"/>
    <xf numFmtId="43" fontId="8" fillId="0" borderId="0" applyFont="0" applyFill="0" applyBorder="0" applyAlignment="0" applyProtection="0"/>
  </cellStyleXfs>
  <cellXfs count="37">
    <xf numFmtId="0" fontId="0" fillId="0" borderId="0" xfId="0"/>
    <xf numFmtId="0" fontId="0" fillId="0" borderId="1" xfId="0" applyBorder="1"/>
    <xf numFmtId="1" fontId="0" fillId="0" borderId="1" xfId="0" applyNumberFormat="1" applyBorder="1"/>
    <xf numFmtId="0" fontId="6" fillId="3" borderId="1" xfId="0" applyFont="1" applyFill="1" applyBorder="1" applyAlignment="1">
      <alignment horizontal="center"/>
    </xf>
    <xf numFmtId="0" fontId="5" fillId="3" borderId="1" xfId="0" applyFont="1" applyFill="1" applyBorder="1" applyAlignment="1">
      <alignment wrapText="1"/>
    </xf>
    <xf numFmtId="0" fontId="4" fillId="4" borderId="1" xfId="0" applyFont="1" applyFill="1" applyBorder="1" applyAlignment="1">
      <alignment wrapText="1"/>
    </xf>
    <xf numFmtId="0" fontId="4" fillId="0" borderId="1" xfId="0" applyFont="1" applyBorder="1"/>
    <xf numFmtId="10" fontId="4" fillId="0" borderId="1" xfId="0" applyNumberFormat="1" applyFont="1" applyBorder="1" applyAlignment="1">
      <alignment vertical="top"/>
    </xf>
    <xf numFmtId="165" fontId="4" fillId="0" borderId="1" xfId="0" applyNumberFormat="1" applyFont="1" applyBorder="1" applyAlignment="1">
      <alignment vertical="top"/>
    </xf>
    <xf numFmtId="165" fontId="0" fillId="0" borderId="1" xfId="0" applyNumberFormat="1" applyBorder="1"/>
    <xf numFmtId="165" fontId="0" fillId="0" borderId="0" xfId="0" applyNumberFormat="1"/>
    <xf numFmtId="43" fontId="4" fillId="0" borderId="1" xfId="5" applyFont="1" applyBorder="1" applyAlignment="1">
      <alignment vertical="top"/>
    </xf>
    <xf numFmtId="3" fontId="0" fillId="0" borderId="1" xfId="0" applyNumberFormat="1" applyBorder="1"/>
    <xf numFmtId="0" fontId="9" fillId="0" borderId="1" xfId="0" applyFont="1" applyBorder="1"/>
    <xf numFmtId="0" fontId="9" fillId="0" borderId="0" xfId="0" applyFont="1"/>
    <xf numFmtId="165" fontId="6" fillId="0" borderId="1" xfId="0" applyNumberFormat="1" applyFont="1" applyBorder="1"/>
    <xf numFmtId="167" fontId="10" fillId="5" borderId="1" xfId="1" applyNumberFormat="1" applyFont="1" applyBorder="1"/>
    <xf numFmtId="0" fontId="0" fillId="0" borderId="1" xfId="0" applyBorder="1" applyAlignment="1">
      <alignment vertical="top"/>
    </xf>
    <xf numFmtId="165" fontId="0" fillId="0" borderId="1" xfId="0" applyNumberFormat="1" applyBorder="1" applyAlignment="1">
      <alignment vertical="top"/>
    </xf>
    <xf numFmtId="167" fontId="0" fillId="0" borderId="1" xfId="0" applyNumberFormat="1" applyBorder="1" applyAlignment="1">
      <alignment vertical="top"/>
    </xf>
    <xf numFmtId="43" fontId="10" fillId="5" borderId="1" xfId="1" applyNumberFormat="1" applyFont="1" applyBorder="1"/>
    <xf numFmtId="166" fontId="11" fillId="0" borderId="1" xfId="5" applyNumberFormat="1" applyFont="1" applyBorder="1"/>
    <xf numFmtId="166" fontId="10" fillId="5" borderId="1" xfId="1" applyNumberFormat="1" applyFont="1" applyBorder="1"/>
    <xf numFmtId="10" fontId="10" fillId="5" borderId="1" xfId="1" applyNumberFormat="1" applyFont="1" applyBorder="1"/>
    <xf numFmtId="164" fontId="12" fillId="9" borderId="1" xfId="2" applyNumberFormat="1" applyFont="1" applyFill="1" applyBorder="1" applyAlignment="1">
      <alignment horizontal="right"/>
    </xf>
    <xf numFmtId="164" fontId="12" fillId="9" borderId="1" xfId="2" applyNumberFormat="1" applyFont="1" applyFill="1" applyBorder="1"/>
    <xf numFmtId="164" fontId="10" fillId="9" borderId="1" xfId="1" applyNumberFormat="1" applyFont="1" applyFill="1" applyBorder="1"/>
    <xf numFmtId="43" fontId="4" fillId="9" borderId="1" xfId="0" applyNumberFormat="1" applyFont="1" applyFill="1" applyBorder="1" applyAlignment="1">
      <alignment vertical="top"/>
    </xf>
    <xf numFmtId="43" fontId="10" fillId="9" borderId="1" xfId="1" applyNumberFormat="1" applyFont="1" applyFill="1" applyBorder="1"/>
    <xf numFmtId="43" fontId="13" fillId="9" borderId="1" xfId="5" applyFont="1" applyFill="1" applyBorder="1" applyAlignment="1">
      <alignment vertical="top"/>
    </xf>
    <xf numFmtId="43" fontId="0" fillId="0" borderId="0" xfId="0" applyNumberFormat="1"/>
    <xf numFmtId="0" fontId="4" fillId="2" borderId="1" xfId="0" applyFont="1" applyFill="1" applyBorder="1" applyAlignment="1">
      <alignment horizontal="left" wrapText="1"/>
    </xf>
    <xf numFmtId="0" fontId="4" fillId="2" borderId="1" xfId="0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6" fillId="4" borderId="1" xfId="0" applyFont="1" applyFill="1" applyBorder="1" applyAlignment="1">
      <alignment horizontal="center"/>
    </xf>
    <xf numFmtId="0" fontId="5" fillId="2" borderId="1" xfId="0" applyFont="1" applyFill="1" applyBorder="1" applyAlignment="1">
      <alignment horizontal="left" wrapText="1"/>
    </xf>
    <xf numFmtId="165" fontId="5" fillId="2" borderId="1" xfId="0" applyNumberFormat="1" applyFont="1" applyFill="1" applyBorder="1" applyAlignment="1">
      <alignment horizontal="left" wrapText="1"/>
    </xf>
  </cellXfs>
  <cellStyles count="6">
    <cellStyle name="60% - Accent3 2" xfId="4" xr:uid="{00000000-0005-0000-0000-000000000000}"/>
    <cellStyle name="Bad" xfId="2" builtinId="27"/>
    <cellStyle name="Comma" xfId="5" builtinId="3"/>
    <cellStyle name="Good" xfId="1" builtinId="26"/>
    <cellStyle name="Neutral 2" xfId="3" xr:uid="{00000000-0005-0000-0000-000004000000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Fonta%20William/AppData/Local/Microsoft/Windows/INetCache/Content.Outlook/BG6W2FKU/SCPZ_New%20folder/Annex_4_Copy%20of%20SCPZs_Budget_Plan_Revised_July_7_2020%20(Autosaved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Fonta%20William/AppData/Local/Microsoft/Windows/INetCache/Content.Outlook/BG6W2FKU/SCPZ_Programme_Beneficiaries_July_202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udget Summary"/>
      <sheetName val="Detailed Budget +FIs"/>
      <sheetName val="Ethiopia"/>
      <sheetName val="Togo"/>
      <sheetName val="Senegal"/>
      <sheetName val="Guinea"/>
      <sheetName val="Detailed Budget Notes"/>
      <sheetName val="Program Financiers+Financial In"/>
      <sheetName val="Act-Outputs"/>
    </sheetNames>
    <sheetDataSet>
      <sheetData sheetId="0">
        <row r="15">
          <cell r="B15">
            <v>71227089.625179484</v>
          </cell>
        </row>
        <row r="16">
          <cell r="B16">
            <v>38898617.375777125</v>
          </cell>
        </row>
        <row r="17">
          <cell r="B17">
            <v>33333722.231315102</v>
          </cell>
        </row>
        <row r="18">
          <cell r="B18">
            <v>30517648.036463175</v>
          </cell>
        </row>
        <row r="57">
          <cell r="G57">
            <v>68715632.539999992</v>
          </cell>
        </row>
        <row r="62">
          <cell r="G62">
            <v>80000002.725073382</v>
          </cell>
        </row>
        <row r="67">
          <cell r="G67">
            <v>16708538.4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CPZ_Direct_Beneficiaries"/>
      <sheetName val="Sheet3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5" tint="-0.249977111117893"/>
  </sheetPr>
  <dimension ref="A1:Q17"/>
  <sheetViews>
    <sheetView tabSelected="1" topLeftCell="D1" workbookViewId="0">
      <selection activeCell="L6" sqref="L6"/>
    </sheetView>
  </sheetViews>
  <sheetFormatPr defaultRowHeight="14.45"/>
  <cols>
    <col min="1" max="1" width="3.42578125" customWidth="1"/>
    <col min="2" max="2" width="39.5703125" customWidth="1"/>
    <col min="3" max="4" width="11.85546875" customWidth="1"/>
    <col min="5" max="5" width="16.140625" customWidth="1"/>
    <col min="6" max="6" width="14.85546875" style="10" customWidth="1"/>
    <col min="7" max="8" width="16.140625" customWidth="1"/>
    <col min="9" max="9" width="16.140625" style="14" customWidth="1"/>
    <col min="10" max="10" width="16.140625" customWidth="1"/>
    <col min="11" max="13" width="14.42578125" customWidth="1"/>
    <col min="14" max="14" width="21.28515625" customWidth="1"/>
    <col min="15" max="17" width="14.42578125" customWidth="1"/>
  </cols>
  <sheetData>
    <row r="1" spans="1:17">
      <c r="A1" s="33"/>
      <c r="B1" s="32" t="s">
        <v>0</v>
      </c>
      <c r="C1" s="31" t="s">
        <v>1</v>
      </c>
      <c r="D1" s="31" t="s">
        <v>2</v>
      </c>
      <c r="E1" s="31" t="s">
        <v>3</v>
      </c>
      <c r="F1" s="36" t="s">
        <v>4</v>
      </c>
      <c r="G1" s="35" t="s">
        <v>5</v>
      </c>
      <c r="H1" s="35" t="s">
        <v>6</v>
      </c>
      <c r="I1" s="3" t="s">
        <v>7</v>
      </c>
      <c r="J1" s="34" t="s">
        <v>8</v>
      </c>
      <c r="K1" s="34"/>
      <c r="L1" s="34"/>
      <c r="M1" s="34"/>
      <c r="N1" s="34"/>
      <c r="O1" s="34"/>
      <c r="P1" s="34"/>
      <c r="Q1" s="34"/>
    </row>
    <row r="2" spans="1:17" ht="75.95">
      <c r="A2" s="33"/>
      <c r="B2" s="32"/>
      <c r="C2" s="31"/>
      <c r="D2" s="31"/>
      <c r="E2" s="31"/>
      <c r="F2" s="36"/>
      <c r="G2" s="35"/>
      <c r="H2" s="35"/>
      <c r="I2" s="4" t="s">
        <v>9</v>
      </c>
      <c r="J2" s="5" t="s">
        <v>10</v>
      </c>
      <c r="K2" s="5" t="s">
        <v>11</v>
      </c>
      <c r="L2" s="5" t="s">
        <v>12</v>
      </c>
      <c r="M2" s="5" t="s">
        <v>13</v>
      </c>
      <c r="N2" s="5" t="s">
        <v>14</v>
      </c>
      <c r="O2" s="5" t="s">
        <v>15</v>
      </c>
      <c r="P2" s="5" t="s">
        <v>16</v>
      </c>
      <c r="Q2" s="5" t="s">
        <v>17</v>
      </c>
    </row>
    <row r="3" spans="1:17" ht="12.95" customHeight="1">
      <c r="A3" s="1">
        <v>1</v>
      </c>
      <c r="B3" s="1" t="s">
        <v>18</v>
      </c>
      <c r="C3" s="17" t="s">
        <v>19</v>
      </c>
      <c r="D3" s="17" t="s">
        <v>19</v>
      </c>
      <c r="E3" s="24">
        <f>'[1]Budget Summary'!$B$16</f>
        <v>38898617.375777125</v>
      </c>
      <c r="F3" s="18">
        <f t="shared" ref="F3:F5" si="0">E3/$E$7</f>
        <v>0.37842439563538838</v>
      </c>
      <c r="G3" s="19">
        <f>'[1]Budget Summary'!$G$57</f>
        <v>68715632.539999992</v>
      </c>
      <c r="H3" s="18">
        <f>G3/G7</f>
        <v>0.41539051408003608</v>
      </c>
      <c r="I3" s="27">
        <v>2804322</v>
      </c>
      <c r="J3" s="29">
        <v>428853</v>
      </c>
      <c r="K3" s="8">
        <v>0.54</v>
      </c>
      <c r="L3" s="11">
        <v>747077.8</v>
      </c>
      <c r="M3" s="8">
        <v>0.54</v>
      </c>
      <c r="N3" s="7">
        <f>J3/O10</f>
        <v>6.9268658271356476E-2</v>
      </c>
      <c r="O3" s="7">
        <f t="shared" ref="O3:O5" si="1">N3/2</f>
        <v>3.4634329135678238E-2</v>
      </c>
      <c r="P3" s="7">
        <f>L3/O10</f>
        <v>0.12066856668909114</v>
      </c>
      <c r="Q3" s="7">
        <f t="shared" ref="Q3:Q5" si="2">P3/2</f>
        <v>6.0334283344545568E-2</v>
      </c>
    </row>
    <row r="4" spans="1:17" ht="12.95" customHeight="1">
      <c r="A4" s="1">
        <v>2</v>
      </c>
      <c r="B4" s="1" t="s">
        <v>20</v>
      </c>
      <c r="C4" s="17" t="s">
        <v>19</v>
      </c>
      <c r="D4" s="17" t="s">
        <v>19</v>
      </c>
      <c r="E4" s="25">
        <f>'[1]Budget Summary'!$B$17</f>
        <v>33333722.231315102</v>
      </c>
      <c r="F4" s="18">
        <f t="shared" si="0"/>
        <v>0.32428642817311232</v>
      </c>
      <c r="G4" s="19">
        <f>'[1]Budget Summary'!$G$62</f>
        <v>80000002.725073382</v>
      </c>
      <c r="H4" s="18">
        <f>G4/G7</f>
        <v>0.48360527335651482</v>
      </c>
      <c r="I4" s="27">
        <v>4401651</v>
      </c>
      <c r="J4" s="29">
        <v>233215</v>
      </c>
      <c r="K4" s="8">
        <v>0.54</v>
      </c>
      <c r="L4" s="11">
        <v>3198020.5</v>
      </c>
      <c r="M4" s="8">
        <v>0.54</v>
      </c>
      <c r="N4" s="7">
        <f>J4/O11</f>
        <v>1.4203910452906286E-2</v>
      </c>
      <c r="O4" s="7">
        <f t="shared" si="1"/>
        <v>7.1019552264531428E-3</v>
      </c>
      <c r="P4" s="7">
        <f>L4/O11</f>
        <v>0.19477476495319163</v>
      </c>
      <c r="Q4" s="7">
        <f t="shared" si="2"/>
        <v>9.7387382476595813E-2</v>
      </c>
    </row>
    <row r="5" spans="1:17" ht="12.95" customHeight="1">
      <c r="A5" s="1">
        <v>3</v>
      </c>
      <c r="B5" s="1" t="s">
        <v>21</v>
      </c>
      <c r="C5" s="17" t="s">
        <v>19</v>
      </c>
      <c r="D5" s="17" t="s">
        <v>19</v>
      </c>
      <c r="E5" s="25">
        <f>'[1]Budget Summary'!$B$18</f>
        <v>30517648.036463175</v>
      </c>
      <c r="F5" s="18">
        <f t="shared" si="0"/>
        <v>0.2968903085384112</v>
      </c>
      <c r="G5" s="19">
        <f>'[1]Budget Summary'!$G$67</f>
        <v>16708538.4</v>
      </c>
      <c r="H5" s="18">
        <f>G5/G7</f>
        <v>0.10100421256344917</v>
      </c>
      <c r="I5" s="27">
        <v>3667902</v>
      </c>
      <c r="J5" s="29">
        <v>442660</v>
      </c>
      <c r="K5" s="8">
        <v>0.54</v>
      </c>
      <c r="L5" s="11">
        <v>1667318.1</v>
      </c>
      <c r="M5" s="8">
        <v>0.54</v>
      </c>
      <c r="N5" s="7">
        <f>J5/O12</f>
        <v>3.8308754925655518E-2</v>
      </c>
      <c r="O5" s="7">
        <f t="shared" si="1"/>
        <v>1.9154377462827759E-2</v>
      </c>
      <c r="P5" s="7">
        <f>L5/O12</f>
        <v>0.14429331874578594</v>
      </c>
      <c r="Q5" s="7">
        <f t="shared" si="2"/>
        <v>7.2146659372892968E-2</v>
      </c>
    </row>
    <row r="6" spans="1:17" ht="12.95" customHeight="1">
      <c r="A6" s="1">
        <v>4</v>
      </c>
      <c r="B6" s="1" t="s">
        <v>22</v>
      </c>
      <c r="C6" s="17"/>
      <c r="D6" s="17"/>
      <c r="E6" s="25">
        <v>41000</v>
      </c>
      <c r="F6" s="18"/>
      <c r="G6" s="19"/>
      <c r="H6" s="18"/>
      <c r="I6" s="27"/>
      <c r="J6" s="29"/>
      <c r="K6" s="8"/>
      <c r="L6" s="11"/>
      <c r="M6" s="8"/>
      <c r="N6" s="7"/>
      <c r="O6" s="7"/>
      <c r="P6" s="7"/>
      <c r="Q6" s="7"/>
    </row>
    <row r="7" spans="1:17">
      <c r="A7" s="1">
        <v>5</v>
      </c>
      <c r="B7" s="1"/>
      <c r="C7" s="17"/>
      <c r="D7" s="17"/>
      <c r="E7" s="26">
        <f>SUM(E3:E6)</f>
        <v>102790987.6435554</v>
      </c>
      <c r="F7" s="9">
        <f>SUM(F3:F5)</f>
        <v>0.99960113234691184</v>
      </c>
      <c r="G7" s="16">
        <f>SUM(G3:G5)</f>
        <v>165424173.66507336</v>
      </c>
      <c r="H7" s="9">
        <f>SUM(H3:H5)</f>
        <v>1</v>
      </c>
      <c r="I7" s="28">
        <f>SUM(I3:I5)</f>
        <v>10873875</v>
      </c>
      <c r="J7" s="28">
        <f>SUM(J3:J5)</f>
        <v>1104728</v>
      </c>
      <c r="K7" s="15"/>
      <c r="L7" s="20">
        <f>SUM(L3:L5)</f>
        <v>5612416.4000000004</v>
      </c>
      <c r="M7" s="6"/>
      <c r="N7" s="23">
        <f>SUM(N3:N5)</f>
        <v>0.12178132364991828</v>
      </c>
      <c r="O7" s="6"/>
      <c r="P7" s="6"/>
      <c r="Q7" s="6"/>
    </row>
    <row r="8" spans="1:17">
      <c r="A8" s="1">
        <v>6</v>
      </c>
      <c r="B8" s="1"/>
      <c r="C8" s="1"/>
      <c r="D8" s="1"/>
      <c r="E8" s="1"/>
      <c r="F8" s="9"/>
      <c r="G8" s="1"/>
      <c r="H8" s="1"/>
      <c r="I8" s="13"/>
      <c r="J8" s="2"/>
      <c r="K8" s="1"/>
      <c r="L8" s="1"/>
      <c r="M8" s="1"/>
      <c r="N8" s="1"/>
      <c r="O8" s="1"/>
      <c r="P8" s="1"/>
      <c r="Q8" s="1"/>
    </row>
    <row r="9" spans="1:17">
      <c r="A9" s="1">
        <v>7</v>
      </c>
      <c r="B9" s="1"/>
      <c r="C9" s="1"/>
      <c r="D9" s="1"/>
      <c r="E9" s="1"/>
      <c r="F9" s="9"/>
      <c r="G9" s="1"/>
      <c r="H9" s="1"/>
      <c r="I9" s="13"/>
      <c r="J9" s="2"/>
      <c r="K9" s="1"/>
      <c r="L9" s="1"/>
      <c r="M9" s="1"/>
      <c r="N9" s="1"/>
      <c r="O9" s="1"/>
      <c r="P9" s="1"/>
      <c r="Q9" s="1"/>
    </row>
    <row r="10" spans="1:17">
      <c r="A10" s="1">
        <v>9</v>
      </c>
      <c r="B10" s="1"/>
      <c r="C10" s="1"/>
      <c r="D10" s="1"/>
      <c r="E10" s="1"/>
      <c r="F10" s="9"/>
      <c r="G10" s="1"/>
      <c r="H10" s="1"/>
      <c r="I10" s="13"/>
      <c r="J10" s="2"/>
      <c r="K10" s="1"/>
      <c r="L10" s="1"/>
      <c r="M10" s="1"/>
      <c r="N10" s="1" t="s">
        <v>23</v>
      </c>
      <c r="O10" s="21">
        <v>6191155</v>
      </c>
      <c r="P10" s="1"/>
      <c r="Q10" s="1"/>
    </row>
    <row r="11" spans="1:17">
      <c r="A11" s="1">
        <v>10</v>
      </c>
      <c r="B11" s="1"/>
      <c r="C11" s="1"/>
      <c r="D11" s="1"/>
      <c r="E11" s="1"/>
      <c r="F11" s="9"/>
      <c r="G11" s="12"/>
      <c r="H11" s="1"/>
      <c r="I11" s="13"/>
      <c r="J11" s="2"/>
      <c r="K11" s="1"/>
      <c r="L11" s="1"/>
      <c r="M11" s="1"/>
      <c r="N11" s="1" t="s">
        <v>24</v>
      </c>
      <c r="O11" s="21">
        <v>16419070</v>
      </c>
      <c r="P11" s="1"/>
      <c r="Q11" s="1"/>
    </row>
    <row r="12" spans="1:17">
      <c r="A12" s="1">
        <v>11</v>
      </c>
      <c r="B12" s="1"/>
      <c r="C12" s="1"/>
      <c r="D12" s="1"/>
      <c r="E12" s="1"/>
      <c r="F12" s="9"/>
      <c r="G12" s="12"/>
      <c r="H12" s="1"/>
      <c r="I12" s="13"/>
      <c r="J12" s="1"/>
      <c r="K12" s="1"/>
      <c r="L12" s="1"/>
      <c r="M12" s="1"/>
      <c r="N12" s="1" t="s">
        <v>25</v>
      </c>
      <c r="O12" s="21">
        <v>11555061</v>
      </c>
      <c r="P12" s="1"/>
      <c r="Q12" s="1"/>
    </row>
    <row r="13" spans="1:17" ht="14.25" customHeight="1">
      <c r="A13" s="1">
        <v>12</v>
      </c>
      <c r="B13" s="1"/>
      <c r="C13" s="1"/>
      <c r="D13" s="1"/>
      <c r="E13" s="1"/>
      <c r="F13" s="9"/>
      <c r="G13" s="12"/>
      <c r="H13" s="1"/>
      <c r="I13" s="13"/>
      <c r="J13" s="1"/>
      <c r="K13" s="1"/>
      <c r="L13" s="1"/>
      <c r="M13" s="1"/>
      <c r="N13" s="1"/>
      <c r="O13" s="22">
        <f>SUM(O10:O12)</f>
        <v>34165286</v>
      </c>
      <c r="P13" s="1"/>
      <c r="Q13" s="1"/>
    </row>
    <row r="14" spans="1:17">
      <c r="B14" t="s">
        <v>26</v>
      </c>
      <c r="K14" s="30"/>
    </row>
    <row r="15" spans="1:17">
      <c r="B15" t="s">
        <v>27</v>
      </c>
    </row>
    <row r="16" spans="1:17">
      <c r="B16" t="s">
        <v>28</v>
      </c>
    </row>
    <row r="17" spans="2:2">
      <c r="B17" t="s">
        <v>29</v>
      </c>
    </row>
  </sheetData>
  <mergeCells count="9">
    <mergeCell ref="C1:C2"/>
    <mergeCell ref="B1:B2"/>
    <mergeCell ref="A1:A2"/>
    <mergeCell ref="J1:Q1"/>
    <mergeCell ref="H1:H2"/>
    <mergeCell ref="G1:G2"/>
    <mergeCell ref="F1:F2"/>
    <mergeCell ref="E1:E2"/>
    <mergeCell ref="D1:D2"/>
  </mergeCells>
  <dataValidations count="1">
    <dataValidation type="list" allowBlank="1" showInputMessage="1" showErrorMessage="1" sqref="C3:D11" xr:uid="{00000000-0002-0000-0000-000000000000}">
      <formula1>$S$3:$S$3</formula1>
    </dataValidation>
  </dataValidation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0979F12F22C9E4F9273E32F354CEDB7" ma:contentTypeVersion="20" ma:contentTypeDescription="Create a new document." ma:contentTypeScope="" ma:versionID="ea4e5d10fa89c9815ebf3d9d51abb56c">
  <xsd:schema xmlns:xsd="http://www.w3.org/2001/XMLSchema" xmlns:xs="http://www.w3.org/2001/XMLSchema" xmlns:p="http://schemas.microsoft.com/office/2006/metadata/properties" xmlns:ns2="366ae72f-6d51-4737-8f6b-a9169c366b64" xmlns:ns3="a3cd7b71-671d-4139-9a97-5d1a7380fae4" xmlns:ns4="50c9b839-8b53-4ddb-9b24-b96221f2bda6" targetNamespace="http://schemas.microsoft.com/office/2006/metadata/properties" ma:root="true" ma:fieldsID="bb0d8430c0dc2f6bfac168702e804803" ns2:_="" ns3:_="" ns4:_="">
    <xsd:import namespace="366ae72f-6d51-4737-8f6b-a9169c366b64"/>
    <xsd:import namespace="a3cd7b71-671d-4139-9a97-5d1a7380fae4"/>
    <xsd:import namespace="50c9b839-8b53-4ddb-9b24-b96221f2bda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file_x0020_" minOccurs="0"/>
                <xsd:element ref="ns2:remark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lcf76f155ced4ddcb4097134ff3c332f" minOccurs="0"/>
                <xsd:element ref="ns4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66ae72f-6d51-4737-8f6b-a9169c366b6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description="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3" nillable="true" ma:displayName="Location" ma:internalName="MediaServiceLocation" ma:readOnly="true">
      <xsd:simpleType>
        <xsd:restriction base="dms:Text"/>
      </xsd:simpleType>
    </xsd:element>
    <xsd:element name="file_x0020_" ma:index="16" nillable="true" ma:displayName="file " ma:format="Dropdown" ma:internalName="file_x0020_" ma:percentage="FALSE">
      <xsd:simpleType>
        <xsd:restriction base="dms:Number"/>
      </xsd:simpleType>
    </xsd:element>
    <xsd:element name="remarks" ma:index="17" nillable="true" ma:displayName="remarks" ma:format="Dropdown" ma:internalName="remarks">
      <xsd:simpleType>
        <xsd:restriction base="dms:Text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2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2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4" nillable="true" ma:taxonomy="true" ma:internalName="lcf76f155ced4ddcb4097134ff3c332f" ma:taxonomyFieldName="MediaServiceImageTags" ma:displayName="Image Tags" ma:readOnly="false" ma:fieldId="{5cf76f15-5ced-4ddc-b409-7134ff3c332f}" ma:taxonomyMulti="true" ma:sspId="3a5397d5-9543-4dbc-8fcb-23c3638b1d4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6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7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3cd7b71-671d-4139-9a97-5d1a7380fae4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0c9b839-8b53-4ddb-9b24-b96221f2bda6" elementFormDefault="qualified">
    <xsd:import namespace="http://schemas.microsoft.com/office/2006/documentManagement/types"/>
    <xsd:import namespace="http://schemas.microsoft.com/office/infopath/2007/PartnerControls"/>
    <xsd:element name="TaxCatchAll" ma:index="25" nillable="true" ma:displayName="Taxonomy Catch All Column" ma:hidden="true" ma:list="{5fd50e79-fa69-4ed5-b0f8-bdacc103d93a}" ma:internalName="TaxCatchAll" ma:showField="CatchAllData" ma:web="a3cd7b71-671d-4139-9a97-5d1a7380fae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366ae72f-6d51-4737-8f6b-a9169c366b64">
      <Terms xmlns="http://schemas.microsoft.com/office/infopath/2007/PartnerControls"/>
    </lcf76f155ced4ddcb4097134ff3c332f>
    <TaxCatchAll xmlns="50c9b839-8b53-4ddb-9b24-b96221f2bda6" xsi:nil="true"/>
    <remarks xmlns="366ae72f-6d51-4737-8f6b-a9169c366b64" xsi:nil="true"/>
    <file_x0020_ xmlns="366ae72f-6d51-4737-8f6b-a9169c366b64" xsi:nil="true"/>
  </documentManagement>
</p:properties>
</file>

<file path=customXml/itemProps1.xml><?xml version="1.0" encoding="utf-8"?>
<ds:datastoreItem xmlns:ds="http://schemas.openxmlformats.org/officeDocument/2006/customXml" ds:itemID="{D8F2E2E4-8FEF-443E-A9C1-71F1F1E1C00E}"/>
</file>

<file path=customXml/itemProps2.xml><?xml version="1.0" encoding="utf-8"?>
<ds:datastoreItem xmlns:ds="http://schemas.openxmlformats.org/officeDocument/2006/customXml" ds:itemID="{9EF0CC17-7771-4E0A-AE28-8B5CD938B624}"/>
</file>

<file path=customXml/itemProps3.xml><?xml version="1.0" encoding="utf-8"?>
<ds:datastoreItem xmlns:ds="http://schemas.openxmlformats.org/officeDocument/2006/customXml" ds:itemID="{2F20BD60-CB80-4260-95B3-C5CB84B077C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Alyssa Holganza</dc:creator>
  <cp:keywords/>
  <dc:description/>
  <cp:lastModifiedBy>GBODE, IMOLEAYO EZEKIEL</cp:lastModifiedBy>
  <cp:revision/>
  <dcterms:created xsi:type="dcterms:W3CDTF">2019-02-08T04:49:50Z</dcterms:created>
  <dcterms:modified xsi:type="dcterms:W3CDTF">2023-08-11T02:11:11Z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0x01010000979F12F22C9E4F9273E32F354CEDB7</vt:lpwstr>
  </property>
  <property fmtid="{D5CDD505-2E9C-101B-9397-08002B2CF9AE}" pid="3" name="MediaServiceImageTags">
    <vt:lpwstr/>
  </property>
</Properties>
</file>