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cain\OneDrive - Caribbean Community Climate Change Centre\3R-CReWS_GCF\Fourth Submission 3R-CReWS\Annexes\"/>
    </mc:Choice>
  </mc:AlternateContent>
  <bookViews>
    <workbookView xWindow="0" yWindow="0" windowWidth="28800" windowHeight="10512" activeTab="2"/>
  </bookViews>
  <sheets>
    <sheet name="3R-CReWS CO2 Avoided PV and EE" sheetId="8" r:id="rId1"/>
    <sheet name="3R-CReWS PV" sheetId="6" r:id="rId2"/>
    <sheet name="3R-CReWS EE" sheetId="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 i="8" l="1"/>
  <c r="G44" i="8" s="1"/>
  <c r="G46" i="8" s="1"/>
  <c r="G34" i="8" s="1"/>
  <c r="H10" i="6"/>
  <c r="G45" i="8"/>
  <c r="H36" i="8"/>
  <c r="G36" i="8"/>
  <c r="H35" i="8"/>
  <c r="G35" i="8"/>
  <c r="G33" i="8"/>
  <c r="G43" i="8" s="1"/>
  <c r="G51" i="8" s="1"/>
  <c r="G57" i="8" s="1"/>
  <c r="H34" i="8" l="1"/>
  <c r="G37" i="8"/>
  <c r="G44" i="5"/>
  <c r="G46" i="5" s="1"/>
  <c r="G34" i="5" s="1"/>
  <c r="H34" i="5" s="1"/>
  <c r="G45" i="6"/>
  <c r="G36" i="6"/>
  <c r="H36" i="6" s="1"/>
  <c r="G35" i="6"/>
  <c r="H35" i="6" s="1"/>
  <c r="G33" i="6"/>
  <c r="G43" i="6" s="1"/>
  <c r="G51" i="6" s="1"/>
  <c r="G57" i="6" s="1"/>
  <c r="G44" i="6"/>
  <c r="G46" i="6" s="1"/>
  <c r="G34" i="6" s="1"/>
  <c r="G38" i="8" l="1"/>
  <c r="H38" i="8" s="1"/>
  <c r="H37" i="8"/>
  <c r="G37" i="6"/>
  <c r="H34" i="6"/>
  <c r="G33" i="5"/>
  <c r="G43" i="5" s="1"/>
  <c r="G51" i="5" s="1"/>
  <c r="G57" i="5" s="1"/>
  <c r="H37" i="6" l="1"/>
  <c r="G38" i="6"/>
  <c r="H38" i="6" s="1"/>
  <c r="G35" i="5"/>
  <c r="G36" i="5"/>
  <c r="G45" i="5"/>
  <c r="H36" i="5" l="1"/>
  <c r="G37" i="5" l="1"/>
  <c r="G38" i="5" s="1"/>
  <c r="H37" i="5" l="1"/>
  <c r="H35" i="5"/>
  <c r="H38" i="5" l="1"/>
</calcChain>
</file>

<file path=xl/comments1.xml><?xml version="1.0" encoding="utf-8"?>
<comments xmlns="http://schemas.openxmlformats.org/spreadsheetml/2006/main">
  <authors>
    <author>USER</author>
  </authors>
  <commentList>
    <comment ref="G11" authorId="0" shapeId="0">
      <text>
        <r>
          <rPr>
            <b/>
            <sz val="9"/>
            <color indexed="81"/>
            <rFont val="Tahoma"/>
            <family val="2"/>
          </rPr>
          <t>USER:</t>
        </r>
        <r>
          <rPr>
            <sz val="9"/>
            <color indexed="81"/>
            <rFont val="Tahoma"/>
            <family val="2"/>
          </rPr>
          <t xml:space="preserve">
Recommended by Asiatica</t>
        </r>
      </text>
    </comment>
    <comment ref="G15" authorId="0" shapeId="0">
      <text>
        <r>
          <rPr>
            <b/>
            <sz val="9"/>
            <color indexed="81"/>
            <rFont val="Tahoma"/>
            <family val="2"/>
          </rPr>
          <t>USER:</t>
        </r>
        <r>
          <rPr>
            <sz val="9"/>
            <color indexed="81"/>
            <rFont val="Tahoma"/>
            <family val="2"/>
          </rPr>
          <t xml:space="preserve">
Input Cell for option selected:
- Leave it as “1” for option (ii), our recommended option. 
- Change the value to "0" for option (i).</t>
        </r>
      </text>
    </comment>
  </commentList>
</comments>
</file>

<file path=xl/comments2.xml><?xml version="1.0" encoding="utf-8"?>
<comments xmlns="http://schemas.openxmlformats.org/spreadsheetml/2006/main">
  <authors>
    <author>USER</author>
  </authors>
  <commentList>
    <comment ref="G11" authorId="0" shapeId="0">
      <text>
        <r>
          <rPr>
            <b/>
            <sz val="9"/>
            <color indexed="81"/>
            <rFont val="Tahoma"/>
            <family val="2"/>
          </rPr>
          <t>USER:</t>
        </r>
        <r>
          <rPr>
            <sz val="9"/>
            <color indexed="81"/>
            <rFont val="Tahoma"/>
            <family val="2"/>
          </rPr>
          <t xml:space="preserve">
Recommended by Asiatica</t>
        </r>
      </text>
    </comment>
    <comment ref="G15" authorId="0" shapeId="0">
      <text>
        <r>
          <rPr>
            <b/>
            <sz val="9"/>
            <color indexed="81"/>
            <rFont val="Tahoma"/>
            <family val="2"/>
          </rPr>
          <t>USER:</t>
        </r>
        <r>
          <rPr>
            <sz val="9"/>
            <color indexed="81"/>
            <rFont val="Tahoma"/>
            <family val="2"/>
          </rPr>
          <t xml:space="preserve">
Input Cell for option selected:
- Leave it as “1” for option (ii), our recommended option. 
- Change the value to "0" for option (i).</t>
        </r>
      </text>
    </comment>
  </commentList>
</comments>
</file>

<file path=xl/comments3.xml><?xml version="1.0" encoding="utf-8"?>
<comments xmlns="http://schemas.openxmlformats.org/spreadsheetml/2006/main">
  <authors>
    <author>USER</author>
  </authors>
  <commentList>
    <comment ref="G11" authorId="0" shapeId="0">
      <text>
        <r>
          <rPr>
            <b/>
            <sz val="9"/>
            <color indexed="81"/>
            <rFont val="Tahoma"/>
            <family val="2"/>
          </rPr>
          <t>USER:</t>
        </r>
        <r>
          <rPr>
            <sz val="9"/>
            <color indexed="81"/>
            <rFont val="Tahoma"/>
            <family val="2"/>
          </rPr>
          <t xml:space="preserve">
Recommended by Asiatica</t>
        </r>
      </text>
    </comment>
    <comment ref="G15" authorId="0" shapeId="0">
      <text>
        <r>
          <rPr>
            <b/>
            <sz val="9"/>
            <color indexed="81"/>
            <rFont val="Tahoma"/>
            <family val="2"/>
          </rPr>
          <t>USER:</t>
        </r>
        <r>
          <rPr>
            <sz val="9"/>
            <color indexed="81"/>
            <rFont val="Tahoma"/>
            <family val="2"/>
          </rPr>
          <t xml:space="preserve">
Input Cell for option selected:
- Leave it as “1” for option (ii), our recommended option. 
- Change the value to "0" for option (i).</t>
        </r>
      </text>
    </comment>
  </commentList>
</comments>
</file>

<file path=xl/sharedStrings.xml><?xml version="1.0" encoding="utf-8"?>
<sst xmlns="http://schemas.openxmlformats.org/spreadsheetml/2006/main" count="276" uniqueCount="63">
  <si>
    <t>THE R’s (REDUCE, REUSE AND RECYCLE) FOR CLIMATE RESILIENCE WASTEWATER SYSTEMS IN BARBADOS (3R-CReWS)</t>
  </si>
  <si>
    <t>Parameters</t>
  </si>
  <si>
    <t>Symbol</t>
  </si>
  <si>
    <t>Value</t>
  </si>
  <si>
    <t>BSTP</t>
  </si>
  <si>
    <t>Uint</t>
  </si>
  <si>
    <t>Installed capacity (MW)</t>
  </si>
  <si>
    <t>-</t>
  </si>
  <si>
    <t>MW</t>
  </si>
  <si>
    <t xml:space="preserve">Capacity factor </t>
  </si>
  <si>
    <t xml:space="preserve">Quantity of net electricity generation supplied by the project plant </t>
  </si>
  <si>
    <r>
      <t>EG</t>
    </r>
    <r>
      <rPr>
        <vertAlign val="subscript"/>
        <sz val="11"/>
        <rFont val="Calibri"/>
        <family val="2"/>
        <scheme val="minor"/>
      </rPr>
      <t>PJ,y</t>
    </r>
  </si>
  <si>
    <r>
      <t xml:space="preserve">   (i) EG</t>
    </r>
    <r>
      <rPr>
        <vertAlign val="subscript"/>
        <sz val="11"/>
        <rFont val="Calibri"/>
        <family val="2"/>
        <scheme val="minor"/>
      </rPr>
      <t>PJ,y</t>
    </r>
    <r>
      <rPr>
        <sz val="11"/>
        <rFont val="Calibri"/>
        <family val="2"/>
        <scheme val="minor"/>
      </rPr>
      <t xml:space="preserve"> in the Funded Proposal (FP)</t>
    </r>
  </si>
  <si>
    <t>MWh</t>
  </si>
  <si>
    <t>Equipment lifetime</t>
  </si>
  <si>
    <t>years</t>
  </si>
  <si>
    <r>
      <t>CO</t>
    </r>
    <r>
      <rPr>
        <vertAlign val="subscript"/>
        <sz val="11"/>
        <rFont val="Calibri"/>
        <family val="2"/>
        <scheme val="minor"/>
      </rPr>
      <t>2</t>
    </r>
    <r>
      <rPr>
        <sz val="11"/>
        <rFont val="Calibri"/>
        <family val="2"/>
        <scheme val="minor"/>
      </rPr>
      <t xml:space="preserve"> emission factor for grid connected power generation</t>
    </r>
  </si>
  <si>
    <r>
      <t>EF</t>
    </r>
    <r>
      <rPr>
        <vertAlign val="subscript"/>
        <sz val="11"/>
        <rFont val="Calibri"/>
        <family val="2"/>
        <scheme val="minor"/>
      </rPr>
      <t>grid,y</t>
    </r>
  </si>
  <si>
    <t xml:space="preserve">   (i) Other </t>
  </si>
  <si>
    <t>tCO2/ MWh</t>
  </si>
  <si>
    <t xml:space="preserve">   (ii) IFI TWG</t>
  </si>
  <si>
    <t xml:space="preserve">Option selected for ER calculation </t>
  </si>
  <si>
    <t xml:space="preserve">Ex ante emission reductions </t>
  </si>
  <si>
    <t>Methodolog(ies) applied:</t>
  </si>
  <si>
    <t>Source</t>
  </si>
  <si>
    <t>CDM methodology (small scale)</t>
  </si>
  <si>
    <t>Methodolog(ies)</t>
  </si>
  <si>
    <t>AMS-I.D Small-scale Methodology: Grid connected renewable electricity generation</t>
  </si>
  <si>
    <t>Version Number</t>
  </si>
  <si>
    <t>Version 18.0</t>
  </si>
  <si>
    <t>Consultant comments [to be DELETED for progress report - possibly added back for final report]</t>
  </si>
  <si>
    <t>On methodolog(ies):</t>
  </si>
  <si>
    <t>The methodology applied is appropriate. It is noted that technically for four of the five countries with 10MW capacity, the small scale CDM methodology can separately be applied. However, there is no practical difference vis-à-vis geothermal projects.</t>
  </si>
  <si>
    <t>On emission factor(s):</t>
  </si>
  <si>
    <t xml:space="preserve">While in the context of small island nations with possible suppressed demand, it is pointed out that an emission factor which assumes diesel-based thermal plants will be the sole target for displacement by the project is inconsistent with GCF's guidance to use IFTWG's Harmonized GEF. Without discounting such assumption, the revised emission reduction is calculated based on the Harmonized GEF. </t>
  </si>
  <si>
    <t>On other issues:</t>
  </si>
  <si>
    <t>N/A</t>
  </si>
  <si>
    <t xml:space="preserve">Emission reductions </t>
  </si>
  <si>
    <t>Total</t>
  </si>
  <si>
    <t>Baseline emissions (A)</t>
  </si>
  <si>
    <r>
      <t>BE</t>
    </r>
    <r>
      <rPr>
        <vertAlign val="subscript"/>
        <sz val="11"/>
        <rFont val="Calibri"/>
        <family val="2"/>
        <scheme val="minor"/>
      </rPr>
      <t>y</t>
    </r>
  </si>
  <si>
    <r>
      <t>tCO</t>
    </r>
    <r>
      <rPr>
        <vertAlign val="subscript"/>
        <sz val="11"/>
        <rFont val="Calibri"/>
        <family val="2"/>
        <scheme val="minor"/>
      </rPr>
      <t>2</t>
    </r>
    <r>
      <rPr>
        <sz val="11"/>
        <rFont val="Calibri"/>
        <family val="2"/>
        <scheme val="minor"/>
      </rPr>
      <t>/y</t>
    </r>
  </si>
  <si>
    <t>Project emissions (B)</t>
  </si>
  <si>
    <r>
      <t>PE</t>
    </r>
    <r>
      <rPr>
        <vertAlign val="subscript"/>
        <sz val="11"/>
        <rFont val="Calibri"/>
        <family val="2"/>
        <scheme val="minor"/>
      </rPr>
      <t>y</t>
    </r>
  </si>
  <si>
    <t>Leakage emissions (C)</t>
  </si>
  <si>
    <r>
      <t>L</t>
    </r>
    <r>
      <rPr>
        <vertAlign val="subscript"/>
        <sz val="11"/>
        <rFont val="Calibri"/>
        <family val="2"/>
        <scheme val="minor"/>
      </rPr>
      <t>y</t>
    </r>
  </si>
  <si>
    <t>Total emission reductions (A-B-C)</t>
  </si>
  <si>
    <r>
      <t>ER</t>
    </r>
    <r>
      <rPr>
        <vertAlign val="subscript"/>
        <sz val="11"/>
        <rFont val="Calibri"/>
        <family val="2"/>
        <scheme val="minor"/>
      </rPr>
      <t>total,y</t>
    </r>
  </si>
  <si>
    <t>Total emission reductions over the equipment lifetime</t>
  </si>
  <si>
    <r>
      <t>ER</t>
    </r>
    <r>
      <rPr>
        <vertAlign val="subscript"/>
        <sz val="11"/>
        <rFont val="Calibri"/>
        <family val="2"/>
        <scheme val="minor"/>
      </rPr>
      <t>total,lifetime</t>
    </r>
  </si>
  <si>
    <r>
      <t>tCO</t>
    </r>
    <r>
      <rPr>
        <vertAlign val="subscript"/>
        <sz val="11"/>
        <rFont val="Calibri"/>
        <family val="2"/>
        <scheme val="minor"/>
      </rPr>
      <t>2</t>
    </r>
    <r>
      <rPr>
        <sz val="11"/>
        <rFont val="Calibri"/>
        <family val="2"/>
        <scheme val="minor"/>
      </rPr>
      <t xml:space="preserve"> </t>
    </r>
  </si>
  <si>
    <t>Baseline emissions</t>
  </si>
  <si>
    <t>Quantity of net electricity generation supplied by the project plant</t>
  </si>
  <si>
    <t>MWh/y</t>
  </si>
  <si>
    <r>
      <t>CO</t>
    </r>
    <r>
      <rPr>
        <vertAlign val="subscript"/>
        <sz val="11"/>
        <rFont val="Calibri"/>
        <family val="2"/>
        <scheme val="minor"/>
      </rPr>
      <t>2</t>
    </r>
    <r>
      <rPr>
        <sz val="11"/>
        <rFont val="Calibri"/>
        <family val="2"/>
        <scheme val="minor"/>
      </rPr>
      <t xml:space="preserve"> emission factor for grid electricity </t>
    </r>
  </si>
  <si>
    <r>
      <t>EF</t>
    </r>
    <r>
      <rPr>
        <vertAlign val="subscript"/>
        <sz val="11"/>
        <rFont val="Calibri"/>
        <family val="2"/>
        <scheme val="minor"/>
      </rPr>
      <t>grid,CM,y</t>
    </r>
  </si>
  <si>
    <r>
      <t>tCO</t>
    </r>
    <r>
      <rPr>
        <vertAlign val="subscript"/>
        <sz val="11"/>
        <rFont val="Calibri"/>
        <family val="2"/>
        <scheme val="minor"/>
      </rPr>
      <t>2</t>
    </r>
    <r>
      <rPr>
        <sz val="11"/>
        <rFont val="Calibri"/>
        <family val="2"/>
        <scheme val="minor"/>
      </rPr>
      <t>/MWh</t>
    </r>
  </si>
  <si>
    <t>Emissions from grid electricity displacement</t>
  </si>
  <si>
    <r>
      <t>BE</t>
    </r>
    <r>
      <rPr>
        <vertAlign val="subscript"/>
        <sz val="11"/>
        <rFont val="Calibri"/>
        <family val="2"/>
      </rPr>
      <t>y</t>
    </r>
  </si>
  <si>
    <r>
      <t>tCO</t>
    </r>
    <r>
      <rPr>
        <vertAlign val="subscript"/>
        <sz val="11"/>
        <rFont val="Calibri"/>
        <family val="2"/>
      </rPr>
      <t>2</t>
    </r>
    <r>
      <rPr>
        <sz val="11"/>
        <rFont val="Calibri"/>
        <family val="2"/>
        <charset val="238"/>
      </rPr>
      <t>/y</t>
    </r>
  </si>
  <si>
    <t>Project emissions</t>
  </si>
  <si>
    <t>Leakage emissions</t>
  </si>
  <si>
    <r>
      <t>LE</t>
    </r>
    <r>
      <rPr>
        <vertAlign val="subscript"/>
        <sz val="11"/>
        <rFont val="Calibri"/>
        <family val="2"/>
        <scheme val="minor"/>
      </rPr>
      <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</si>
</sst>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00_);_(* \(#,##0.00\);_(* &quot;-&quot;??_);_(@_)"/>
    <numFmt numFmtId="165" formatCode="_(* #,##0_);_(* \(#,##0\);_(* &quot;-&quot;??_);_(@_)"/>
    <numFmt numFmtId="166" formatCode="_(* #,##0.0000_);_(* \(#,##0.0000\);_(* &quot;-&quot;??_);_(@_)"/>
    <numFmt numFmtId="167" formatCode="_(* #,##0.0_);_(* \(#,##0.0\);_(* &quot;-&quot;??_);_(@_)"/>
    <numFmt numFmtId="168" formatCode="#,##0.000"/>
  </numFmts>
  <fonts count="15" x14ac:knownFonts="1">
    <font>
      <sz val="11"/>
      <color theme="1"/>
      <name val="Calibri"/>
      <family val="2"/>
      <scheme val="minor"/>
    </font>
    <font>
      <sz val="11"/>
      <color theme="1"/>
      <name val="Calibri"/>
      <family val="2"/>
      <scheme val="minor"/>
    </font>
    <font>
      <sz val="11"/>
      <color theme="0"/>
      <name val="Calibri"/>
      <family val="2"/>
      <scheme val="minor"/>
    </font>
    <font>
      <i/>
      <sz val="9"/>
      <color theme="1"/>
      <name val="Calibri"/>
      <family val="2"/>
      <scheme val="minor"/>
    </font>
    <font>
      <sz val="11"/>
      <name val="Calibri"/>
      <family val="2"/>
      <scheme val="minor"/>
    </font>
    <font>
      <vertAlign val="subscript"/>
      <sz val="11"/>
      <name val="Calibri"/>
      <family val="2"/>
      <scheme val="minor"/>
    </font>
    <font>
      <sz val="10"/>
      <name val="Tahoma"/>
      <family val="2"/>
    </font>
    <font>
      <b/>
      <sz val="11"/>
      <color indexed="57"/>
      <name val="Calibri"/>
      <family val="2"/>
      <scheme val="minor"/>
    </font>
    <font>
      <sz val="10"/>
      <name val="Arial"/>
      <family val="2"/>
    </font>
    <font>
      <b/>
      <sz val="11"/>
      <name val="Calibri"/>
      <family val="2"/>
      <scheme val="minor"/>
    </font>
    <font>
      <sz val="11"/>
      <name val="Calibri"/>
      <family val="2"/>
      <charset val="238"/>
    </font>
    <font>
      <vertAlign val="subscript"/>
      <sz val="11"/>
      <name val="Calibri"/>
      <family val="2"/>
    </font>
    <font>
      <sz val="9"/>
      <color indexed="81"/>
      <name val="Tahoma"/>
      <family val="2"/>
    </font>
    <font>
      <b/>
      <sz val="9"/>
      <color indexed="81"/>
      <name val="Tahoma"/>
      <family val="2"/>
    </font>
    <font>
      <i/>
      <sz val="11"/>
      <name val="Arial"/>
      <family val="2"/>
    </font>
  </fonts>
  <fills count="10">
    <fill>
      <patternFill patternType="none"/>
    </fill>
    <fill>
      <patternFill patternType="gray125"/>
    </fill>
    <fill>
      <patternFill patternType="solid">
        <fgColor theme="0"/>
        <bgColor indexed="64"/>
      </patternFill>
    </fill>
    <fill>
      <patternFill patternType="solid">
        <fgColor theme="5"/>
      </patternFill>
    </fill>
    <fill>
      <patternFill patternType="solid">
        <fgColor theme="5" tint="0.79998168889431442"/>
        <bgColor indexed="65"/>
      </patternFill>
    </fill>
    <fill>
      <patternFill patternType="solid">
        <fgColor theme="9"/>
      </patternFill>
    </fill>
    <fill>
      <patternFill patternType="solid">
        <fgColor theme="5" tint="0.59999389629810485"/>
        <bgColor indexed="64"/>
      </patternFill>
    </fill>
    <fill>
      <patternFill patternType="solid">
        <fgColor indexed="9"/>
        <bgColor indexed="64"/>
      </patternFill>
    </fill>
    <fill>
      <patternFill patternType="solid">
        <fgColor rgb="FFFFFFFF"/>
        <bgColor indexed="64"/>
      </patternFill>
    </fill>
    <fill>
      <patternFill patternType="solid">
        <fgColor rgb="FFFFFF00"/>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0"/>
      </left>
      <right/>
      <top/>
      <bottom/>
      <diagonal/>
    </border>
    <border>
      <left/>
      <right style="thin">
        <color indexed="0"/>
      </right>
      <top/>
      <bottom/>
      <diagonal/>
    </border>
    <border>
      <left style="thin">
        <color indexed="64"/>
      </left>
      <right/>
      <top style="double">
        <color indexed="0"/>
      </top>
      <bottom style="thin">
        <color indexed="64"/>
      </bottom>
      <diagonal/>
    </border>
    <border>
      <left/>
      <right/>
      <top style="double">
        <color indexed="0"/>
      </top>
      <bottom style="thin">
        <color indexed="64"/>
      </bottom>
      <diagonal/>
    </border>
    <border>
      <left/>
      <right style="thin">
        <color indexed="64"/>
      </right>
      <top/>
      <bottom style="double">
        <color indexed="64"/>
      </bottom>
      <diagonal/>
    </border>
    <border>
      <left/>
      <right/>
      <top/>
      <bottom style="double">
        <color indexed="64"/>
      </bottom>
      <diagonal/>
    </border>
    <border>
      <left style="thin">
        <color indexed="0"/>
      </left>
      <right/>
      <top/>
      <bottom style="double">
        <color indexed="64"/>
      </bottom>
      <diagonal/>
    </border>
    <border>
      <left/>
      <right style="thin">
        <color indexed="0"/>
      </right>
      <top/>
      <bottom style="double">
        <color indexed="64"/>
      </bottom>
      <diagonal/>
    </border>
  </borders>
  <cellStyleXfs count="9">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43" fontId="1" fillId="0" borderId="0" applyFont="0" applyFill="0" applyBorder="0" applyAlignment="0" applyProtection="0"/>
    <xf numFmtId="0" fontId="8" fillId="0" borderId="0"/>
    <xf numFmtId="0" fontId="8" fillId="0" borderId="0"/>
  </cellStyleXfs>
  <cellXfs count="99">
    <xf numFmtId="0" fontId="0" fillId="0" borderId="0" xfId="0"/>
    <xf numFmtId="0" fontId="0" fillId="2" borderId="0" xfId="0" applyFill="1"/>
    <xf numFmtId="0" fontId="0" fillId="2" borderId="0" xfId="0" applyFill="1" applyAlignment="1">
      <alignment vertical="top"/>
    </xf>
    <xf numFmtId="0" fontId="2" fillId="5" borderId="0" xfId="5"/>
    <xf numFmtId="0" fontId="0" fillId="2" borderId="1" xfId="0" applyFill="1" applyBorder="1"/>
    <xf numFmtId="0" fontId="0" fillId="2" borderId="2" xfId="0" applyFill="1" applyBorder="1"/>
    <xf numFmtId="0" fontId="0" fillId="2" borderId="3" xfId="0" applyFill="1" applyBorder="1"/>
    <xf numFmtId="165" fontId="0" fillId="2" borderId="0" xfId="1" applyNumberFormat="1" applyFont="1" applyFill="1" applyBorder="1"/>
    <xf numFmtId="0" fontId="3" fillId="2" borderId="0" xfId="0" applyFont="1" applyFill="1" applyAlignment="1">
      <alignment vertical="top"/>
    </xf>
    <xf numFmtId="0" fontId="2" fillId="3" borderId="0" xfId="3"/>
    <xf numFmtId="0" fontId="1" fillId="4" borderId="0" xfId="4"/>
    <xf numFmtId="0" fontId="0" fillId="2" borderId="0" xfId="0" applyFill="1" applyAlignment="1">
      <alignment vertical="top" wrapText="1"/>
    </xf>
    <xf numFmtId="0" fontId="4" fillId="0" borderId="4" xfId="0" applyFont="1" applyBorder="1"/>
    <xf numFmtId="0" fontId="0" fillId="0" borderId="10" xfId="0" applyBorder="1"/>
    <xf numFmtId="0" fontId="4" fillId="0" borderId="10" xfId="0" applyFont="1" applyBorder="1"/>
    <xf numFmtId="0" fontId="4" fillId="0" borderId="6" xfId="0" applyFont="1" applyBorder="1"/>
    <xf numFmtId="0" fontId="4" fillId="0" borderId="0" xfId="0" applyFont="1"/>
    <xf numFmtId="0" fontId="4" fillId="0" borderId="7" xfId="0" applyFont="1" applyBorder="1"/>
    <xf numFmtId="0" fontId="0" fillId="0" borderId="8" xfId="0" applyBorder="1"/>
    <xf numFmtId="0" fontId="4" fillId="0" borderId="8" xfId="0" applyFont="1" applyBorder="1"/>
    <xf numFmtId="0" fontId="0" fillId="2" borderId="8" xfId="0" applyFill="1" applyBorder="1"/>
    <xf numFmtId="0" fontId="0" fillId="2" borderId="9" xfId="0" applyFill="1" applyBorder="1"/>
    <xf numFmtId="0" fontId="4" fillId="2" borderId="0" xfId="0" applyFont="1" applyFill="1" applyAlignment="1">
      <alignment horizontal="center"/>
    </xf>
    <xf numFmtId="0" fontId="0" fillId="2" borderId="10" xfId="0" applyFill="1" applyBorder="1"/>
    <xf numFmtId="0" fontId="0" fillId="2" borderId="5" xfId="0" applyFill="1" applyBorder="1"/>
    <xf numFmtId="0" fontId="0" fillId="2" borderId="11" xfId="0" applyFill="1" applyBorder="1"/>
    <xf numFmtId="10" fontId="4" fillId="2" borderId="0" xfId="2" applyNumberFormat="1" applyFont="1" applyFill="1" applyBorder="1"/>
    <xf numFmtId="0" fontId="0" fillId="2" borderId="6" xfId="0" applyFill="1" applyBorder="1"/>
    <xf numFmtId="165" fontId="0" fillId="2" borderId="8" xfId="1" applyNumberFormat="1" applyFont="1" applyFill="1" applyBorder="1"/>
    <xf numFmtId="0" fontId="1" fillId="6" borderId="0" xfId="4" applyFill="1"/>
    <xf numFmtId="43" fontId="4" fillId="0" borderId="10" xfId="1" applyNumberFormat="1" applyFont="1" applyFill="1" applyBorder="1" applyAlignment="1">
      <alignment horizontal="right"/>
    </xf>
    <xf numFmtId="167" fontId="4" fillId="2" borderId="2" xfId="1" applyNumberFormat="1" applyFont="1" applyFill="1" applyBorder="1"/>
    <xf numFmtId="0" fontId="0" fillId="0" borderId="5" xfId="0" applyBorder="1"/>
    <xf numFmtId="165" fontId="4" fillId="0" borderId="8" xfId="1" applyNumberFormat="1" applyFont="1" applyFill="1" applyBorder="1"/>
    <xf numFmtId="165" fontId="0" fillId="2" borderId="2" xfId="1" applyNumberFormat="1" applyFont="1" applyFill="1" applyBorder="1"/>
    <xf numFmtId="0" fontId="7" fillId="7" borderId="0" xfId="0" applyFont="1" applyFill="1"/>
    <xf numFmtId="0" fontId="6" fillId="2" borderId="0" xfId="0" applyFont="1" applyFill="1"/>
    <xf numFmtId="0" fontId="4" fillId="8" borderId="12" xfId="7" applyFont="1" applyFill="1" applyBorder="1" applyAlignment="1">
      <alignment vertical="center"/>
    </xf>
    <xf numFmtId="0" fontId="4" fillId="8" borderId="0" xfId="7" applyFont="1" applyFill="1" applyAlignment="1">
      <alignment vertical="center"/>
    </xf>
    <xf numFmtId="0" fontId="4" fillId="8" borderId="13" xfId="7" applyFont="1" applyFill="1" applyBorder="1" applyAlignment="1">
      <alignment horizontal="left" vertical="center"/>
    </xf>
    <xf numFmtId="0" fontId="4" fillId="8" borderId="1" xfId="7" applyFont="1" applyFill="1" applyBorder="1" applyAlignment="1">
      <alignment vertical="center"/>
    </xf>
    <xf numFmtId="0" fontId="4" fillId="8" borderId="2" xfId="7" applyFont="1" applyFill="1" applyBorder="1" applyAlignment="1">
      <alignment vertical="center"/>
    </xf>
    <xf numFmtId="3" fontId="9" fillId="8" borderId="2" xfId="7" applyNumberFormat="1" applyFont="1" applyFill="1" applyBorder="1" applyAlignment="1">
      <alignment horizontal="right" vertical="center"/>
    </xf>
    <xf numFmtId="0" fontId="4" fillId="8" borderId="3" xfId="7" applyFont="1" applyFill="1" applyBorder="1" applyAlignment="1">
      <alignment horizontal="left" vertical="center"/>
    </xf>
    <xf numFmtId="164" fontId="6" fillId="2" borderId="0" xfId="1" applyFont="1" applyFill="1" applyBorder="1" applyAlignment="1">
      <alignment horizontal="right"/>
    </xf>
    <xf numFmtId="165" fontId="6" fillId="2" borderId="0" xfId="1" applyNumberFormat="1" applyFont="1" applyFill="1" applyBorder="1" applyAlignment="1">
      <alignment horizontal="left"/>
    </xf>
    <xf numFmtId="0" fontId="4" fillId="2" borderId="3" xfId="0" applyFont="1" applyFill="1" applyBorder="1"/>
    <xf numFmtId="0" fontId="10" fillId="2" borderId="6" xfId="8" applyFont="1" applyFill="1" applyBorder="1"/>
    <xf numFmtId="0" fontId="10" fillId="2" borderId="0" xfId="8" applyFont="1" applyFill="1"/>
    <xf numFmtId="0" fontId="10" fillId="2" borderId="11" xfId="8" applyFont="1" applyFill="1" applyBorder="1"/>
    <xf numFmtId="3" fontId="10" fillId="2" borderId="0" xfId="8" applyNumberFormat="1" applyFont="1" applyFill="1"/>
    <xf numFmtId="0" fontId="10" fillId="2" borderId="14" xfId="8" applyFont="1" applyFill="1" applyBorder="1"/>
    <xf numFmtId="0" fontId="10" fillId="2" borderId="15" xfId="8" applyFont="1" applyFill="1" applyBorder="1"/>
    <xf numFmtId="0" fontId="6" fillId="2" borderId="6" xfId="0" applyFont="1" applyFill="1" applyBorder="1"/>
    <xf numFmtId="0" fontId="6" fillId="2" borderId="0" xfId="0" applyFont="1" applyFill="1" applyAlignment="1">
      <alignment vertical="center"/>
    </xf>
    <xf numFmtId="164" fontId="6" fillId="0" borderId="0" xfId="1" applyFont="1" applyFill="1" applyBorder="1" applyAlignment="1">
      <alignment horizontal="right" vertical="center"/>
    </xf>
    <xf numFmtId="0" fontId="6" fillId="0" borderId="0" xfId="0" applyFont="1" applyAlignment="1">
      <alignment horizontal="left" vertical="center"/>
    </xf>
    <xf numFmtId="0" fontId="4" fillId="2" borderId="1" xfId="0" applyFont="1" applyFill="1" applyBorder="1"/>
    <xf numFmtId="0" fontId="4" fillId="2" borderId="2" xfId="0" applyFont="1" applyFill="1" applyBorder="1"/>
    <xf numFmtId="0" fontId="4" fillId="2" borderId="2" xfId="0" applyFont="1" applyFill="1" applyBorder="1" applyAlignment="1">
      <alignment horizontal="left"/>
    </xf>
    <xf numFmtId="0" fontId="7" fillId="2" borderId="0" xfId="0" applyFont="1" applyFill="1"/>
    <xf numFmtId="0" fontId="4" fillId="6" borderId="0" xfId="0" applyFont="1" applyFill="1"/>
    <xf numFmtId="0" fontId="6" fillId="6" borderId="0" xfId="0" applyFont="1" applyFill="1"/>
    <xf numFmtId="0" fontId="0" fillId="6" borderId="0" xfId="0" applyFill="1"/>
    <xf numFmtId="0" fontId="6" fillId="6" borderId="0" xfId="0" applyFont="1" applyFill="1" applyAlignment="1">
      <alignment vertical="center"/>
    </xf>
    <xf numFmtId="164" fontId="6" fillId="6" borderId="0" xfId="1" applyFont="1" applyFill="1" applyBorder="1" applyAlignment="1">
      <alignment horizontal="right" vertical="center"/>
    </xf>
    <xf numFmtId="0" fontId="6" fillId="6" borderId="0" xfId="0" applyFont="1" applyFill="1" applyAlignment="1">
      <alignment horizontal="left" vertical="center"/>
    </xf>
    <xf numFmtId="0" fontId="0" fillId="9" borderId="8" xfId="1" applyNumberFormat="1" applyFont="1" applyFill="1" applyBorder="1"/>
    <xf numFmtId="3" fontId="10" fillId="2" borderId="8" xfId="8" applyNumberFormat="1" applyFont="1" applyFill="1" applyBorder="1"/>
    <xf numFmtId="0" fontId="10" fillId="2" borderId="9" xfId="8" applyFont="1" applyFill="1" applyBorder="1"/>
    <xf numFmtId="168" fontId="10" fillId="2" borderId="17" xfId="8" applyNumberFormat="1" applyFont="1" applyFill="1" applyBorder="1"/>
    <xf numFmtId="0" fontId="4" fillId="7" borderId="16" xfId="0" applyFont="1" applyFill="1" applyBorder="1"/>
    <xf numFmtId="0" fontId="4" fillId="2" borderId="8" xfId="0" applyFont="1" applyFill="1" applyBorder="1" applyAlignment="1">
      <alignment horizontal="center"/>
    </xf>
    <xf numFmtId="0" fontId="0" fillId="0" borderId="2" xfId="0" applyBorder="1"/>
    <xf numFmtId="3" fontId="9" fillId="8" borderId="0" xfId="7" applyNumberFormat="1" applyFont="1" applyFill="1" applyAlignment="1">
      <alignment horizontal="right" vertical="center"/>
    </xf>
    <xf numFmtId="3" fontId="4" fillId="2" borderId="0" xfId="0" applyNumberFormat="1" applyFont="1" applyFill="1" applyAlignment="1">
      <alignment horizontal="right"/>
    </xf>
    <xf numFmtId="3" fontId="4" fillId="8" borderId="0" xfId="7" applyNumberFormat="1" applyFont="1" applyFill="1" applyAlignment="1">
      <alignment horizontal="right" vertical="center"/>
    </xf>
    <xf numFmtId="0" fontId="4" fillId="8" borderId="18" xfId="7" applyFont="1" applyFill="1" applyBorder="1" applyAlignment="1">
      <alignment vertical="center"/>
    </xf>
    <xf numFmtId="0" fontId="4" fillId="8" borderId="17" xfId="7" applyFont="1" applyFill="1" applyBorder="1" applyAlignment="1">
      <alignment vertical="center"/>
    </xf>
    <xf numFmtId="3" fontId="4" fillId="8" borderId="17" xfId="7" applyNumberFormat="1" applyFont="1" applyFill="1" applyBorder="1" applyAlignment="1">
      <alignment horizontal="right" vertical="center"/>
    </xf>
    <xf numFmtId="0" fontId="4" fillId="8" borderId="19" xfId="7" applyFont="1" applyFill="1" applyBorder="1" applyAlignment="1">
      <alignment horizontal="left" vertical="center"/>
    </xf>
    <xf numFmtId="0" fontId="0" fillId="2" borderId="8" xfId="0" applyFill="1" applyBorder="1" applyAlignment="1">
      <alignment vertical="top"/>
    </xf>
    <xf numFmtId="0" fontId="0" fillId="2" borderId="8" xfId="0" applyFill="1" applyBorder="1" applyAlignment="1">
      <alignment horizontal="center"/>
    </xf>
    <xf numFmtId="0" fontId="4" fillId="2" borderId="0" xfId="0" applyFont="1" applyFill="1" applyAlignment="1">
      <alignment horizontal="right"/>
    </xf>
    <xf numFmtId="0" fontId="4" fillId="2" borderId="8" xfId="0" applyFont="1" applyFill="1" applyBorder="1" applyAlignment="1">
      <alignment horizontal="right"/>
    </xf>
    <xf numFmtId="0" fontId="14" fillId="0" borderId="0" xfId="0" applyFont="1"/>
    <xf numFmtId="0" fontId="0" fillId="2" borderId="0" xfId="0" applyFill="1" applyAlignment="1">
      <alignment vertical="top" wrapText="1"/>
    </xf>
    <xf numFmtId="166" fontId="0" fillId="2" borderId="0" xfId="1" applyNumberFormat="1" applyFont="1" applyFill="1" applyBorder="1" applyAlignment="1">
      <alignment horizontal="center"/>
    </xf>
    <xf numFmtId="0" fontId="4" fillId="0" borderId="4" xfId="0" applyFont="1" applyBorder="1" applyAlignment="1">
      <alignment horizontal="left"/>
    </xf>
    <xf numFmtId="0" fontId="4" fillId="0" borderId="6" xfId="0" applyFont="1" applyBorder="1" applyAlignment="1">
      <alignment horizontal="left"/>
    </xf>
    <xf numFmtId="0" fontId="0" fillId="0" borderId="10" xfId="0" applyBorder="1" applyAlignment="1">
      <alignment horizontal="left"/>
    </xf>
    <xf numFmtId="0" fontId="0" fillId="0" borderId="0" xfId="0" applyAlignment="1">
      <alignment horizontal="left"/>
    </xf>
    <xf numFmtId="0" fontId="0" fillId="2" borderId="10" xfId="0" applyFill="1" applyBorder="1" applyAlignment="1">
      <alignment horizontal="center"/>
    </xf>
    <xf numFmtId="165" fontId="0" fillId="2" borderId="2" xfId="1" applyNumberFormat="1" applyFont="1" applyFill="1" applyBorder="1" applyAlignment="1">
      <alignment horizontal="center"/>
    </xf>
    <xf numFmtId="0" fontId="0" fillId="2" borderId="0" xfId="0" applyFill="1" applyAlignment="1">
      <alignment vertical="top" wrapText="1"/>
    </xf>
    <xf numFmtId="0" fontId="0" fillId="0" borderId="0" xfId="0" applyAlignment="1">
      <alignment vertical="top" wrapText="1"/>
    </xf>
    <xf numFmtId="0" fontId="4" fillId="0" borderId="7" xfId="0" applyFont="1" applyBorder="1" applyAlignment="1">
      <alignment horizontal="left"/>
    </xf>
    <xf numFmtId="0" fontId="0" fillId="0" borderId="8" xfId="0" applyBorder="1" applyAlignment="1">
      <alignment horizontal="left"/>
    </xf>
    <xf numFmtId="0" fontId="0" fillId="2" borderId="5" xfId="0" applyFill="1" applyBorder="1" applyAlignment="1">
      <alignment horizontal="center"/>
    </xf>
  </cellXfs>
  <cellStyles count="9">
    <cellStyle name="20% - Accent2" xfId="4" builtinId="34"/>
    <cellStyle name="Accent2" xfId="3" builtinId="33"/>
    <cellStyle name="Accent6" xfId="5" builtinId="49"/>
    <cellStyle name="Comma" xfId="1" builtinId="3"/>
    <cellStyle name="Comma 5" xfId="6"/>
    <cellStyle name="Normal" xfId="0" builtinId="0"/>
    <cellStyle name="Normal 44" xfId="7"/>
    <cellStyle name="Normal 48" xfId="8"/>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9"/>
  <sheetViews>
    <sheetView showGridLines="0" topLeftCell="A21" workbookViewId="0">
      <selection activeCell="H38" sqref="H38"/>
    </sheetView>
  </sheetViews>
  <sheetFormatPr defaultColWidth="9.109375" defaultRowHeight="14.4" x14ac:dyDescent="0.3"/>
  <cols>
    <col min="1" max="10" width="12.44140625" style="1" customWidth="1"/>
    <col min="11" max="14" width="9.109375" style="1"/>
    <col min="15" max="15" width="10.6640625" style="1" bestFit="1" customWidth="1"/>
    <col min="16" max="19" width="9.5546875" style="1" bestFit="1" customWidth="1"/>
    <col min="20" max="16384" width="9.109375" style="1"/>
  </cols>
  <sheetData>
    <row r="1" spans="1:10" s="3" customFormat="1" x14ac:dyDescent="0.3">
      <c r="A1" s="85" t="s">
        <v>0</v>
      </c>
    </row>
    <row r="2" spans="1:10" s="3" customFormat="1" x14ac:dyDescent="0.3"/>
    <row r="4" spans="1:10" x14ac:dyDescent="0.3">
      <c r="A4" s="8"/>
    </row>
    <row r="5" spans="1:10" x14ac:dyDescent="0.3">
      <c r="A5" s="88" t="s">
        <v>1</v>
      </c>
      <c r="B5" s="23"/>
      <c r="C5" s="23"/>
      <c r="D5" s="23"/>
      <c r="E5" s="23"/>
      <c r="F5" s="90" t="s">
        <v>2</v>
      </c>
      <c r="G5" s="92" t="s">
        <v>3</v>
      </c>
      <c r="H5" s="92"/>
      <c r="I5" s="24"/>
    </row>
    <row r="6" spans="1:10" x14ac:dyDescent="0.3">
      <c r="A6" s="89"/>
      <c r="B6" s="2"/>
      <c r="C6" s="2"/>
      <c r="D6" s="2"/>
      <c r="F6" s="91"/>
      <c r="G6" s="22"/>
      <c r="H6" s="83" t="s">
        <v>4</v>
      </c>
      <c r="I6" s="25" t="s">
        <v>5</v>
      </c>
    </row>
    <row r="7" spans="1:10" x14ac:dyDescent="0.3">
      <c r="A7" s="4" t="s">
        <v>6</v>
      </c>
      <c r="B7" s="5"/>
      <c r="C7" s="5"/>
      <c r="D7" s="5"/>
      <c r="E7" s="5"/>
      <c r="F7" s="5" t="s">
        <v>7</v>
      </c>
      <c r="G7" s="31"/>
      <c r="H7" s="31">
        <v>1</v>
      </c>
      <c r="I7" s="6" t="s">
        <v>8</v>
      </c>
    </row>
    <row r="8" spans="1:10" x14ac:dyDescent="0.3">
      <c r="A8" s="27" t="s">
        <v>9</v>
      </c>
      <c r="F8" s="1" t="s">
        <v>7</v>
      </c>
      <c r="G8" s="26"/>
      <c r="H8" s="26">
        <v>0.23549999999999999</v>
      </c>
      <c r="I8" s="25" t="s">
        <v>7</v>
      </c>
    </row>
    <row r="9" spans="1:10" customFormat="1" ht="15.6" x14ac:dyDescent="0.35">
      <c r="A9" s="12" t="s">
        <v>10</v>
      </c>
      <c r="B9" s="13"/>
      <c r="C9" s="13"/>
      <c r="D9" s="13"/>
      <c r="E9" s="13"/>
      <c r="F9" s="14" t="s">
        <v>11</v>
      </c>
      <c r="G9" s="30"/>
      <c r="H9" s="30"/>
      <c r="I9" s="32"/>
    </row>
    <row r="10" spans="1:10" ht="15.6" x14ac:dyDescent="0.35">
      <c r="A10" s="17" t="s">
        <v>12</v>
      </c>
      <c r="B10" s="20"/>
      <c r="C10" s="20"/>
      <c r="D10" s="20"/>
      <c r="E10" s="20"/>
      <c r="F10" s="19"/>
      <c r="G10" s="33"/>
      <c r="H10" s="33">
        <f>2062.98+328.5</f>
        <v>2391.48</v>
      </c>
      <c r="I10" s="21" t="s">
        <v>13</v>
      </c>
    </row>
    <row r="11" spans="1:10" x14ac:dyDescent="0.3">
      <c r="A11" s="4" t="s">
        <v>14</v>
      </c>
      <c r="B11" s="5"/>
      <c r="C11" s="5"/>
      <c r="D11" s="5"/>
      <c r="E11" s="34"/>
      <c r="F11" s="34" t="s">
        <v>7</v>
      </c>
      <c r="G11" s="93">
        <v>25</v>
      </c>
      <c r="H11" s="93"/>
      <c r="I11" s="6" t="s">
        <v>15</v>
      </c>
      <c r="J11" s="2"/>
    </row>
    <row r="12" spans="1:10" ht="15.6" x14ac:dyDescent="0.35">
      <c r="A12" s="15" t="s">
        <v>16</v>
      </c>
      <c r="B12"/>
      <c r="C12"/>
      <c r="D12"/>
      <c r="E12"/>
      <c r="F12" s="16" t="s">
        <v>17</v>
      </c>
      <c r="G12" s="7"/>
      <c r="H12" s="7"/>
      <c r="I12" s="25"/>
      <c r="J12" s="2"/>
    </row>
    <row r="13" spans="1:10" x14ac:dyDescent="0.3">
      <c r="A13" s="15" t="s">
        <v>18</v>
      </c>
      <c r="B13"/>
      <c r="C13"/>
      <c r="D13"/>
      <c r="E13"/>
      <c r="F13" s="16"/>
      <c r="G13" s="87">
        <v>0.79059999999999997</v>
      </c>
      <c r="H13" s="87"/>
      <c r="I13" s="25" t="s">
        <v>19</v>
      </c>
      <c r="J13" s="2"/>
    </row>
    <row r="14" spans="1:10" x14ac:dyDescent="0.3">
      <c r="A14" s="15" t="s">
        <v>20</v>
      </c>
      <c r="B14" s="16"/>
      <c r="C14" s="16"/>
      <c r="D14" s="16"/>
      <c r="E14" s="16"/>
      <c r="F14" s="16"/>
      <c r="G14" s="87">
        <v>0.68400000000000005</v>
      </c>
      <c r="H14" s="87"/>
      <c r="I14" s="25" t="s">
        <v>19</v>
      </c>
      <c r="J14" s="2"/>
    </row>
    <row r="15" spans="1:10" x14ac:dyDescent="0.3">
      <c r="A15" s="17" t="s">
        <v>21</v>
      </c>
      <c r="B15" s="18"/>
      <c r="C15" s="18"/>
      <c r="D15" s="18"/>
      <c r="E15" s="18"/>
      <c r="F15" s="19"/>
      <c r="G15" s="67">
        <v>1</v>
      </c>
      <c r="H15" s="28"/>
      <c r="I15" s="21"/>
      <c r="J15" s="2"/>
    </row>
    <row r="16" spans="1:10" x14ac:dyDescent="0.3">
      <c r="E16" s="7"/>
      <c r="F16" s="7"/>
      <c r="G16" s="7"/>
      <c r="H16" s="7"/>
    </row>
    <row r="18" spans="1:16" s="9" customFormat="1" x14ac:dyDescent="0.3">
      <c r="A18" s="9" t="s">
        <v>22</v>
      </c>
    </row>
    <row r="20" spans="1:16" x14ac:dyDescent="0.3">
      <c r="A20" s="1" t="s">
        <v>23</v>
      </c>
    </row>
    <row r="21" spans="1:16" x14ac:dyDescent="0.3">
      <c r="A21" s="1" t="s">
        <v>24</v>
      </c>
      <c r="C21" s="1" t="s">
        <v>25</v>
      </c>
    </row>
    <row r="22" spans="1:16" x14ac:dyDescent="0.3">
      <c r="A22" s="1" t="s">
        <v>26</v>
      </c>
      <c r="C22" s="1" t="s">
        <v>27</v>
      </c>
    </row>
    <row r="23" spans="1:16" x14ac:dyDescent="0.3">
      <c r="A23" s="1" t="s">
        <v>28</v>
      </c>
      <c r="C23" s="1" t="s">
        <v>29</v>
      </c>
    </row>
    <row r="25" spans="1:16" s="10" customFormat="1" hidden="1" x14ac:dyDescent="0.3">
      <c r="A25" s="10" t="s">
        <v>30</v>
      </c>
    </row>
    <row r="26" spans="1:16" ht="31.5" hidden="1" customHeight="1" x14ac:dyDescent="0.3">
      <c r="A26" s="2" t="s">
        <v>31</v>
      </c>
      <c r="B26" s="2"/>
      <c r="C26" s="2"/>
      <c r="D26" s="94" t="s">
        <v>32</v>
      </c>
      <c r="E26" s="94"/>
      <c r="F26" s="94"/>
      <c r="G26" s="94"/>
      <c r="H26" s="94"/>
      <c r="I26" s="94"/>
      <c r="J26" s="94"/>
      <c r="K26" s="94"/>
      <c r="L26" s="94"/>
      <c r="M26" s="94"/>
      <c r="N26" s="94"/>
      <c r="O26" s="94"/>
      <c r="P26" s="94"/>
    </row>
    <row r="27" spans="1:16" ht="46.5" hidden="1" customHeight="1" x14ac:dyDescent="0.3">
      <c r="A27" s="2" t="s">
        <v>33</v>
      </c>
      <c r="B27" s="2"/>
      <c r="C27" s="2"/>
      <c r="D27" s="94" t="s">
        <v>34</v>
      </c>
      <c r="E27" s="95"/>
      <c r="F27" s="95"/>
      <c r="G27" s="95"/>
      <c r="H27" s="95"/>
      <c r="I27" s="95"/>
      <c r="J27" s="95"/>
      <c r="K27" s="95"/>
      <c r="L27" s="95"/>
      <c r="M27" s="95"/>
      <c r="N27" s="95"/>
      <c r="O27" s="95"/>
      <c r="P27" s="95"/>
    </row>
    <row r="28" spans="1:16" hidden="1" x14ac:dyDescent="0.3">
      <c r="A28" s="2" t="s">
        <v>35</v>
      </c>
      <c r="B28" s="2"/>
      <c r="C28" s="2"/>
      <c r="D28" s="94" t="s">
        <v>36</v>
      </c>
      <c r="E28" s="95"/>
      <c r="F28" s="95"/>
      <c r="G28" s="95"/>
      <c r="H28" s="95"/>
      <c r="I28" s="95"/>
      <c r="J28" s="95"/>
      <c r="K28" s="95"/>
      <c r="L28" s="95"/>
      <c r="M28" s="95"/>
      <c r="N28" s="95"/>
      <c r="O28" s="95"/>
      <c r="P28" s="95"/>
    </row>
    <row r="29" spans="1:16" hidden="1" x14ac:dyDescent="0.3">
      <c r="A29" s="2"/>
      <c r="B29" s="2"/>
      <c r="C29" s="2"/>
      <c r="D29" s="86"/>
      <c r="E29" s="86"/>
      <c r="F29" s="86"/>
      <c r="G29" s="86"/>
      <c r="H29" s="86"/>
      <c r="I29" s="86"/>
      <c r="J29" s="86"/>
      <c r="K29" s="86"/>
      <c r="L29" s="86"/>
      <c r="M29" s="86"/>
      <c r="N29" s="86"/>
      <c r="O29" s="86"/>
      <c r="P29" s="86"/>
    </row>
    <row r="30" spans="1:16" s="63" customFormat="1" x14ac:dyDescent="0.3">
      <c r="A30" s="29" t="s">
        <v>37</v>
      </c>
      <c r="B30" s="61"/>
      <c r="C30" s="61"/>
      <c r="D30" s="61"/>
      <c r="E30" s="61"/>
      <c r="F30" s="61"/>
      <c r="G30" s="61"/>
      <c r="H30" s="62"/>
      <c r="I30" s="62"/>
    </row>
    <row r="31" spans="1:16" customFormat="1" x14ac:dyDescent="0.3">
      <c r="A31" s="35"/>
      <c r="B31" s="35"/>
      <c r="C31" s="35"/>
      <c r="D31" s="35"/>
      <c r="E31" s="35"/>
      <c r="F31" s="16"/>
      <c r="G31" s="16"/>
      <c r="H31" s="36"/>
      <c r="I31" s="36"/>
    </row>
    <row r="32" spans="1:16" customFormat="1" x14ac:dyDescent="0.3">
      <c r="A32" s="88" t="s">
        <v>1</v>
      </c>
      <c r="B32" s="23"/>
      <c r="C32" s="23"/>
      <c r="D32" s="23"/>
      <c r="E32" s="23"/>
      <c r="F32" s="90" t="s">
        <v>2</v>
      </c>
      <c r="G32" s="92" t="s">
        <v>3</v>
      </c>
      <c r="H32" s="92"/>
      <c r="I32" s="24"/>
    </row>
    <row r="33" spans="1:9" customFormat="1" x14ac:dyDescent="0.3">
      <c r="A33" s="96"/>
      <c r="B33" s="81"/>
      <c r="C33" s="81"/>
      <c r="D33" s="81"/>
      <c r="E33" s="20"/>
      <c r="F33" s="97"/>
      <c r="G33" s="84" t="str">
        <f>H6</f>
        <v>BSTP</v>
      </c>
      <c r="H33" s="82" t="s">
        <v>38</v>
      </c>
      <c r="I33" s="21" t="s">
        <v>5</v>
      </c>
    </row>
    <row r="34" spans="1:9" customFormat="1" ht="15.6" x14ac:dyDescent="0.3">
      <c r="A34" s="37" t="s">
        <v>39</v>
      </c>
      <c r="B34" s="38"/>
      <c r="C34" s="38"/>
      <c r="D34" s="38"/>
      <c r="E34" s="38"/>
      <c r="F34" s="38" t="s">
        <v>40</v>
      </c>
      <c r="G34" s="75">
        <f>G46</f>
        <v>1635</v>
      </c>
      <c r="H34" s="75">
        <f>SUM(G34:G34)</f>
        <v>1635</v>
      </c>
      <c r="I34" s="39" t="s">
        <v>41</v>
      </c>
    </row>
    <row r="35" spans="1:9" customFormat="1" ht="15.6" x14ac:dyDescent="0.3">
      <c r="A35" s="37" t="s">
        <v>42</v>
      </c>
      <c r="B35" s="38"/>
      <c r="C35" s="38"/>
      <c r="D35" s="38"/>
      <c r="E35" s="38"/>
      <c r="F35" s="38" t="s">
        <v>43</v>
      </c>
      <c r="G35" s="76">
        <f>G52</f>
        <v>0</v>
      </c>
      <c r="H35" s="76">
        <f>SUM(G35:G35)</f>
        <v>0</v>
      </c>
      <c r="I35" s="39" t="s">
        <v>41</v>
      </c>
    </row>
    <row r="36" spans="1:9" customFormat="1" ht="16.2" thickBot="1" x14ac:dyDescent="0.35">
      <c r="A36" s="77" t="s">
        <v>44</v>
      </c>
      <c r="B36" s="78"/>
      <c r="C36" s="78"/>
      <c r="D36" s="78"/>
      <c r="E36" s="78"/>
      <c r="F36" s="78" t="s">
        <v>45</v>
      </c>
      <c r="G36" s="79">
        <f>G58</f>
        <v>0</v>
      </c>
      <c r="H36" s="79">
        <f>SUM(G36:G36)</f>
        <v>0</v>
      </c>
      <c r="I36" s="80" t="s">
        <v>41</v>
      </c>
    </row>
    <row r="37" spans="1:9" customFormat="1" ht="16.2" thickTop="1" x14ac:dyDescent="0.3">
      <c r="A37" s="37" t="s">
        <v>46</v>
      </c>
      <c r="B37" s="38"/>
      <c r="C37" s="38"/>
      <c r="D37" s="38"/>
      <c r="E37" s="38"/>
      <c r="F37" s="38" t="s">
        <v>47</v>
      </c>
      <c r="G37" s="74">
        <f t="shared" ref="G37" si="0">G34-G35-G36</f>
        <v>1635</v>
      </c>
      <c r="H37" s="74">
        <f>SUM(G37:G37)</f>
        <v>1635</v>
      </c>
      <c r="I37" s="39" t="s">
        <v>41</v>
      </c>
    </row>
    <row r="38" spans="1:9" customFormat="1" ht="15.6" x14ac:dyDescent="0.3">
      <c r="A38" s="40" t="s">
        <v>48</v>
      </c>
      <c r="B38" s="41"/>
      <c r="C38" s="41"/>
      <c r="D38" s="41"/>
      <c r="E38" s="41"/>
      <c r="F38" s="41" t="s">
        <v>49</v>
      </c>
      <c r="G38" s="42">
        <f>G37*$G$11</f>
        <v>40875</v>
      </c>
      <c r="H38" s="42">
        <f>SUM(G38:G38)</f>
        <v>40875</v>
      </c>
      <c r="I38" s="43" t="s">
        <v>50</v>
      </c>
    </row>
    <row r="39" spans="1:9" customFormat="1" x14ac:dyDescent="0.3">
      <c r="A39" s="16"/>
      <c r="B39" s="16"/>
      <c r="C39" s="16"/>
      <c r="D39" s="16"/>
      <c r="E39" s="16"/>
      <c r="F39" s="16"/>
      <c r="G39" s="16"/>
      <c r="H39" s="36"/>
      <c r="I39" s="36"/>
    </row>
    <row r="40" spans="1:9" s="63" customFormat="1" x14ac:dyDescent="0.3">
      <c r="A40" s="29" t="s">
        <v>51</v>
      </c>
      <c r="B40" s="61"/>
      <c r="C40" s="61"/>
      <c r="D40" s="61"/>
      <c r="E40" s="61"/>
      <c r="F40" s="61"/>
      <c r="G40" s="61"/>
      <c r="H40" s="62"/>
      <c r="I40" s="62"/>
    </row>
    <row r="41" spans="1:9" customFormat="1" x14ac:dyDescent="0.3">
      <c r="A41" s="35"/>
      <c r="B41" s="35"/>
      <c r="C41" s="35"/>
      <c r="D41" s="35"/>
      <c r="E41" s="35"/>
      <c r="F41" s="16"/>
      <c r="G41" s="16"/>
      <c r="H41" s="44"/>
      <c r="I41" s="45"/>
    </row>
    <row r="42" spans="1:9" customFormat="1" x14ac:dyDescent="0.3">
      <c r="A42" s="88" t="s">
        <v>1</v>
      </c>
      <c r="B42" s="23"/>
      <c r="C42" s="23"/>
      <c r="D42" s="23"/>
      <c r="E42" s="23"/>
      <c r="F42" s="90" t="s">
        <v>2</v>
      </c>
      <c r="G42" s="92" t="s">
        <v>3</v>
      </c>
      <c r="H42" s="98"/>
    </row>
    <row r="43" spans="1:9" customFormat="1" x14ac:dyDescent="0.3">
      <c r="A43" s="96"/>
      <c r="B43" s="81"/>
      <c r="C43" s="81"/>
      <c r="D43" s="81"/>
      <c r="E43" s="20"/>
      <c r="F43" s="97"/>
      <c r="G43" s="72" t="str">
        <f>G33</f>
        <v>BSTP</v>
      </c>
      <c r="H43" s="21" t="s">
        <v>5</v>
      </c>
    </row>
    <row r="44" spans="1:9" customFormat="1" ht="15.6" x14ac:dyDescent="0.35">
      <c r="A44" s="47" t="s">
        <v>52</v>
      </c>
      <c r="B44" s="48"/>
      <c r="C44" s="48"/>
      <c r="D44" s="48"/>
      <c r="E44" s="48"/>
      <c r="F44" s="16" t="s">
        <v>11</v>
      </c>
      <c r="G44" s="50">
        <f>H10</f>
        <v>2391.48</v>
      </c>
      <c r="H44" s="49" t="s">
        <v>53</v>
      </c>
    </row>
    <row r="45" spans="1:9" customFormat="1" ht="16.2" thickBot="1" x14ac:dyDescent="0.4">
      <c r="A45" s="15" t="s">
        <v>54</v>
      </c>
      <c r="B45" s="16"/>
      <c r="C45" s="16"/>
      <c r="D45" s="16"/>
      <c r="E45" s="16"/>
      <c r="F45" s="16" t="s">
        <v>55</v>
      </c>
      <c r="G45" s="70">
        <f>IF($G$15=1,$G$14,$G$13)</f>
        <v>0.68400000000000005</v>
      </c>
      <c r="H45" s="71" t="s">
        <v>56</v>
      </c>
    </row>
    <row r="46" spans="1:9" customFormat="1" ht="16.2" thickTop="1" x14ac:dyDescent="0.35">
      <c r="A46" s="51" t="s">
        <v>57</v>
      </c>
      <c r="B46" s="52"/>
      <c r="C46" s="52"/>
      <c r="D46" s="52"/>
      <c r="E46" s="52"/>
      <c r="F46" s="52" t="s">
        <v>58</v>
      </c>
      <c r="G46" s="68">
        <f>ROUNDDOWN(G44*G45,0)</f>
        <v>1635</v>
      </c>
      <c r="H46" s="69" t="s">
        <v>59</v>
      </c>
    </row>
    <row r="47" spans="1:9" customFormat="1" x14ac:dyDescent="0.3">
      <c r="A47" s="53"/>
      <c r="B47" s="36"/>
      <c r="C47" s="36"/>
      <c r="D47" s="36"/>
      <c r="E47" s="36"/>
      <c r="F47" s="54"/>
      <c r="G47" s="54"/>
      <c r="H47" s="55"/>
      <c r="I47" s="56"/>
    </row>
    <row r="48" spans="1:9" s="63" customFormat="1" x14ac:dyDescent="0.3">
      <c r="A48" s="29" t="s">
        <v>60</v>
      </c>
      <c r="B48" s="62"/>
      <c r="C48" s="62"/>
      <c r="D48" s="62"/>
      <c r="E48" s="62"/>
      <c r="F48" s="64"/>
      <c r="G48" s="64"/>
      <c r="H48" s="65"/>
      <c r="I48" s="66"/>
    </row>
    <row r="49" spans="1:8" customFormat="1" x14ac:dyDescent="0.3">
      <c r="A49" s="35"/>
      <c r="B49" s="35"/>
      <c r="C49" s="35"/>
      <c r="D49" s="35"/>
      <c r="E49" s="35"/>
    </row>
    <row r="50" spans="1:8" customFormat="1" x14ac:dyDescent="0.3">
      <c r="A50" s="88" t="s">
        <v>1</v>
      </c>
      <c r="B50" s="23"/>
      <c r="C50" s="23"/>
      <c r="D50" s="23"/>
      <c r="E50" s="23"/>
      <c r="F50" s="90" t="s">
        <v>2</v>
      </c>
      <c r="G50" s="92" t="s">
        <v>3</v>
      </c>
      <c r="H50" s="98"/>
    </row>
    <row r="51" spans="1:8" customFormat="1" x14ac:dyDescent="0.3">
      <c r="A51" s="89"/>
      <c r="B51" s="2"/>
      <c r="C51" s="2"/>
      <c r="D51" s="2"/>
      <c r="E51" s="1"/>
      <c r="F51" s="91"/>
      <c r="G51" s="22" t="str">
        <f>G43</f>
        <v>BSTP</v>
      </c>
      <c r="H51" s="25" t="s">
        <v>5</v>
      </c>
    </row>
    <row r="52" spans="1:8" customFormat="1" ht="15.6" x14ac:dyDescent="0.35">
      <c r="A52" s="57" t="s">
        <v>60</v>
      </c>
      <c r="B52" s="58"/>
      <c r="C52" s="58"/>
      <c r="D52" s="58"/>
      <c r="E52" s="58"/>
      <c r="F52" s="59" t="s">
        <v>43</v>
      </c>
      <c r="G52" s="73">
        <v>0</v>
      </c>
      <c r="H52" s="46" t="s">
        <v>41</v>
      </c>
    </row>
    <row r="53" spans="1:8" customFormat="1" x14ac:dyDescent="0.3">
      <c r="A53" s="1"/>
      <c r="B53" s="1"/>
      <c r="C53" s="1"/>
      <c r="D53" s="1"/>
      <c r="E53" s="1"/>
      <c r="F53" s="1"/>
      <c r="G53" s="1"/>
    </row>
    <row r="54" spans="1:8" s="63" customFormat="1" x14ac:dyDescent="0.3">
      <c r="A54" s="29" t="s">
        <v>61</v>
      </c>
    </row>
    <row r="55" spans="1:8" customFormat="1" x14ac:dyDescent="0.3">
      <c r="A55" s="60"/>
      <c r="B55" s="60"/>
      <c r="C55" s="60"/>
      <c r="D55" s="60"/>
      <c r="E55" s="60"/>
      <c r="F55" s="1"/>
      <c r="G55" s="1"/>
    </row>
    <row r="56" spans="1:8" customFormat="1" x14ac:dyDescent="0.3">
      <c r="A56" s="88" t="s">
        <v>1</v>
      </c>
      <c r="B56" s="23"/>
      <c r="C56" s="23"/>
      <c r="D56" s="23"/>
      <c r="E56" s="23"/>
      <c r="F56" s="90" t="s">
        <v>2</v>
      </c>
      <c r="G56" s="92" t="s">
        <v>3</v>
      </c>
      <c r="H56" s="98"/>
    </row>
    <row r="57" spans="1:8" customFormat="1" x14ac:dyDescent="0.3">
      <c r="A57" s="89"/>
      <c r="B57" s="2"/>
      <c r="C57" s="2"/>
      <c r="D57" s="2"/>
      <c r="E57" s="1"/>
      <c r="F57" s="91"/>
      <c r="G57" s="22" t="str">
        <f>G51</f>
        <v>BSTP</v>
      </c>
      <c r="H57" s="25" t="s">
        <v>5</v>
      </c>
    </row>
    <row r="58" spans="1:8" customFormat="1" ht="15.6" x14ac:dyDescent="0.35">
      <c r="A58" s="57" t="s">
        <v>61</v>
      </c>
      <c r="B58" s="58"/>
      <c r="C58" s="58"/>
      <c r="D58" s="58"/>
      <c r="E58" s="58"/>
      <c r="F58" s="59" t="s">
        <v>62</v>
      </c>
      <c r="G58" s="73">
        <v>0</v>
      </c>
      <c r="H58" s="46" t="s">
        <v>41</v>
      </c>
    </row>
    <row r="59" spans="1:8" customFormat="1" x14ac:dyDescent="0.3"/>
  </sheetData>
  <mergeCells count="21">
    <mergeCell ref="A56:A57"/>
    <mergeCell ref="F56:F57"/>
    <mergeCell ref="G56:H56"/>
    <mergeCell ref="A42:A43"/>
    <mergeCell ref="F42:F43"/>
    <mergeCell ref="G42:H42"/>
    <mergeCell ref="A50:A51"/>
    <mergeCell ref="F50:F51"/>
    <mergeCell ref="G50:H50"/>
    <mergeCell ref="D26:P26"/>
    <mergeCell ref="D27:P27"/>
    <mergeCell ref="D28:P28"/>
    <mergeCell ref="A32:A33"/>
    <mergeCell ref="F32:F33"/>
    <mergeCell ref="G32:H32"/>
    <mergeCell ref="A5:A6"/>
    <mergeCell ref="F5:F6"/>
    <mergeCell ref="G5:H5"/>
    <mergeCell ref="G11:H11"/>
    <mergeCell ref="G13:H13"/>
    <mergeCell ref="G14:H14"/>
  </mergeCells>
  <pageMargins left="0.7" right="0.7" top="0.75" bottom="0.75" header="0.3" footer="0.3"/>
  <pageSetup paperSize="9" scale="83" firstPageNumber="3" fitToHeight="2" orientation="landscape" useFirstPageNumber="1" horizontalDpi="1200" verticalDpi="1200" r:id="rId1"/>
  <headerFooter>
    <oddFooter>Page &amp;P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9"/>
  <sheetViews>
    <sheetView showGridLines="0" topLeftCell="A4" workbookViewId="0">
      <selection activeCell="G15" sqref="G15"/>
    </sheetView>
  </sheetViews>
  <sheetFormatPr defaultColWidth="9.109375" defaultRowHeight="14.4" x14ac:dyDescent="0.3"/>
  <cols>
    <col min="1" max="10" width="12.44140625" style="1" customWidth="1"/>
    <col min="11" max="14" width="9.109375" style="1"/>
    <col min="15" max="15" width="10.6640625" style="1" bestFit="1" customWidth="1"/>
    <col min="16" max="19" width="9.5546875" style="1" bestFit="1" customWidth="1"/>
    <col min="20" max="16384" width="9.109375" style="1"/>
  </cols>
  <sheetData>
    <row r="1" spans="1:10" s="3" customFormat="1" x14ac:dyDescent="0.3">
      <c r="A1" s="85" t="s">
        <v>0</v>
      </c>
    </row>
    <row r="2" spans="1:10" s="3" customFormat="1" x14ac:dyDescent="0.3"/>
    <row r="4" spans="1:10" x14ac:dyDescent="0.3">
      <c r="A4" s="8"/>
    </row>
    <row r="5" spans="1:10" x14ac:dyDescent="0.3">
      <c r="A5" s="88" t="s">
        <v>1</v>
      </c>
      <c r="B5" s="23"/>
      <c r="C5" s="23"/>
      <c r="D5" s="23"/>
      <c r="E5" s="23"/>
      <c r="F5" s="90" t="s">
        <v>2</v>
      </c>
      <c r="G5" s="92" t="s">
        <v>3</v>
      </c>
      <c r="H5" s="92"/>
      <c r="I5" s="24"/>
    </row>
    <row r="6" spans="1:10" x14ac:dyDescent="0.3">
      <c r="A6" s="89"/>
      <c r="B6" s="2"/>
      <c r="C6" s="2"/>
      <c r="D6" s="2"/>
      <c r="F6" s="91"/>
      <c r="G6" s="22"/>
      <c r="H6" s="83" t="s">
        <v>4</v>
      </c>
      <c r="I6" s="25" t="s">
        <v>5</v>
      </c>
    </row>
    <row r="7" spans="1:10" x14ac:dyDescent="0.3">
      <c r="A7" s="4" t="s">
        <v>6</v>
      </c>
      <c r="B7" s="5"/>
      <c r="C7" s="5"/>
      <c r="D7" s="5"/>
      <c r="E7" s="5"/>
      <c r="F7" s="5" t="s">
        <v>7</v>
      </c>
      <c r="G7" s="31"/>
      <c r="H7" s="31">
        <v>1</v>
      </c>
      <c r="I7" s="6" t="s">
        <v>8</v>
      </c>
    </row>
    <row r="8" spans="1:10" x14ac:dyDescent="0.3">
      <c r="A8" s="27" t="s">
        <v>9</v>
      </c>
      <c r="F8" s="1" t="s">
        <v>7</v>
      </c>
      <c r="G8" s="26"/>
      <c r="H8" s="26">
        <v>0.23549999999999999</v>
      </c>
      <c r="I8" s="25" t="s">
        <v>7</v>
      </c>
    </row>
    <row r="9" spans="1:10" customFormat="1" ht="15.6" x14ac:dyDescent="0.35">
      <c r="A9" s="12" t="s">
        <v>10</v>
      </c>
      <c r="B9" s="13"/>
      <c r="C9" s="13"/>
      <c r="D9" s="13"/>
      <c r="E9" s="13"/>
      <c r="F9" s="14" t="s">
        <v>11</v>
      </c>
      <c r="G9" s="30"/>
      <c r="H9" s="30"/>
      <c r="I9" s="32"/>
    </row>
    <row r="10" spans="1:10" ht="15.6" x14ac:dyDescent="0.35">
      <c r="A10" s="17" t="s">
        <v>12</v>
      </c>
      <c r="B10" s="20"/>
      <c r="C10" s="20"/>
      <c r="D10" s="20"/>
      <c r="E10" s="20"/>
      <c r="F10" s="19"/>
      <c r="G10" s="33"/>
      <c r="H10" s="33">
        <f>H7*H8*8760</f>
        <v>2062.98</v>
      </c>
      <c r="I10" s="21" t="s">
        <v>13</v>
      </c>
    </row>
    <row r="11" spans="1:10" x14ac:dyDescent="0.3">
      <c r="A11" s="4" t="s">
        <v>14</v>
      </c>
      <c r="B11" s="5"/>
      <c r="C11" s="5"/>
      <c r="D11" s="5"/>
      <c r="E11" s="34"/>
      <c r="F11" s="34" t="s">
        <v>7</v>
      </c>
      <c r="G11" s="93">
        <v>25</v>
      </c>
      <c r="H11" s="93"/>
      <c r="I11" s="6" t="s">
        <v>15</v>
      </c>
      <c r="J11" s="2"/>
    </row>
    <row r="12" spans="1:10" ht="15.6" x14ac:dyDescent="0.35">
      <c r="A12" s="15" t="s">
        <v>16</v>
      </c>
      <c r="B12"/>
      <c r="C12"/>
      <c r="D12"/>
      <c r="E12"/>
      <c r="F12" s="16" t="s">
        <v>17</v>
      </c>
      <c r="G12" s="7"/>
      <c r="H12" s="7"/>
      <c r="I12" s="25"/>
      <c r="J12" s="2"/>
    </row>
    <row r="13" spans="1:10" x14ac:dyDescent="0.3">
      <c r="A13" s="15" t="s">
        <v>18</v>
      </c>
      <c r="B13"/>
      <c r="C13"/>
      <c r="D13"/>
      <c r="E13"/>
      <c r="F13" s="16"/>
      <c r="G13" s="87">
        <v>0.79059999999999997</v>
      </c>
      <c r="H13" s="87"/>
      <c r="I13" s="25" t="s">
        <v>19</v>
      </c>
      <c r="J13" s="2"/>
    </row>
    <row r="14" spans="1:10" x14ac:dyDescent="0.3">
      <c r="A14" s="15" t="s">
        <v>20</v>
      </c>
      <c r="B14" s="16"/>
      <c r="C14" s="16"/>
      <c r="D14" s="16"/>
      <c r="E14" s="16"/>
      <c r="F14" s="16"/>
      <c r="G14" s="87">
        <v>0.68400000000000005</v>
      </c>
      <c r="H14" s="87"/>
      <c r="I14" s="25" t="s">
        <v>19</v>
      </c>
      <c r="J14" s="2"/>
    </row>
    <row r="15" spans="1:10" x14ac:dyDescent="0.3">
      <c r="A15" s="17" t="s">
        <v>21</v>
      </c>
      <c r="B15" s="18"/>
      <c r="C15" s="18"/>
      <c r="D15" s="18"/>
      <c r="E15" s="18"/>
      <c r="F15" s="19"/>
      <c r="G15" s="67">
        <v>1</v>
      </c>
      <c r="H15" s="28"/>
      <c r="I15" s="21"/>
      <c r="J15" s="2"/>
    </row>
    <row r="16" spans="1:10" x14ac:dyDescent="0.3">
      <c r="E16" s="7"/>
      <c r="F16" s="7"/>
      <c r="G16" s="7"/>
      <c r="H16" s="7"/>
    </row>
    <row r="18" spans="1:16" s="9" customFormat="1" x14ac:dyDescent="0.3">
      <c r="A18" s="9" t="s">
        <v>22</v>
      </c>
    </row>
    <row r="20" spans="1:16" x14ac:dyDescent="0.3">
      <c r="A20" s="1" t="s">
        <v>23</v>
      </c>
    </row>
    <row r="21" spans="1:16" x14ac:dyDescent="0.3">
      <c r="A21" s="1" t="s">
        <v>24</v>
      </c>
      <c r="C21" s="1" t="s">
        <v>25</v>
      </c>
    </row>
    <row r="22" spans="1:16" x14ac:dyDescent="0.3">
      <c r="A22" s="1" t="s">
        <v>26</v>
      </c>
      <c r="C22" s="1" t="s">
        <v>27</v>
      </c>
    </row>
    <row r="23" spans="1:16" x14ac:dyDescent="0.3">
      <c r="A23" s="1" t="s">
        <v>28</v>
      </c>
      <c r="C23" s="1" t="s">
        <v>29</v>
      </c>
    </row>
    <row r="25" spans="1:16" s="10" customFormat="1" hidden="1" x14ac:dyDescent="0.3">
      <c r="A25" s="10" t="s">
        <v>30</v>
      </c>
    </row>
    <row r="26" spans="1:16" ht="31.5" hidden="1" customHeight="1" x14ac:dyDescent="0.3">
      <c r="A26" s="2" t="s">
        <v>31</v>
      </c>
      <c r="B26" s="2"/>
      <c r="C26" s="2"/>
      <c r="D26" s="94" t="s">
        <v>32</v>
      </c>
      <c r="E26" s="94"/>
      <c r="F26" s="94"/>
      <c r="G26" s="94"/>
      <c r="H26" s="94"/>
      <c r="I26" s="94"/>
      <c r="J26" s="94"/>
      <c r="K26" s="94"/>
      <c r="L26" s="94"/>
      <c r="M26" s="94"/>
      <c r="N26" s="94"/>
      <c r="O26" s="94"/>
      <c r="P26" s="94"/>
    </row>
    <row r="27" spans="1:16" ht="46.5" hidden="1" customHeight="1" x14ac:dyDescent="0.3">
      <c r="A27" s="2" t="s">
        <v>33</v>
      </c>
      <c r="B27" s="2"/>
      <c r="C27" s="2"/>
      <c r="D27" s="94" t="s">
        <v>34</v>
      </c>
      <c r="E27" s="95"/>
      <c r="F27" s="95"/>
      <c r="G27" s="95"/>
      <c r="H27" s="95"/>
      <c r="I27" s="95"/>
      <c r="J27" s="95"/>
      <c r="K27" s="95"/>
      <c r="L27" s="95"/>
      <c r="M27" s="95"/>
      <c r="N27" s="95"/>
      <c r="O27" s="95"/>
      <c r="P27" s="95"/>
    </row>
    <row r="28" spans="1:16" hidden="1" x14ac:dyDescent="0.3">
      <c r="A28" s="2" t="s">
        <v>35</v>
      </c>
      <c r="B28" s="2"/>
      <c r="C28" s="2"/>
      <c r="D28" s="94" t="s">
        <v>36</v>
      </c>
      <c r="E28" s="95"/>
      <c r="F28" s="95"/>
      <c r="G28" s="95"/>
      <c r="H28" s="95"/>
      <c r="I28" s="95"/>
      <c r="J28" s="95"/>
      <c r="K28" s="95"/>
      <c r="L28" s="95"/>
      <c r="M28" s="95"/>
      <c r="N28" s="95"/>
      <c r="O28" s="95"/>
      <c r="P28" s="95"/>
    </row>
    <row r="29" spans="1:16" hidden="1" x14ac:dyDescent="0.3">
      <c r="A29" s="2"/>
      <c r="B29" s="2"/>
      <c r="C29" s="2"/>
      <c r="D29" s="11"/>
      <c r="E29" s="11"/>
      <c r="F29" s="11"/>
      <c r="G29" s="11"/>
      <c r="H29" s="11"/>
      <c r="I29" s="11"/>
      <c r="J29" s="11"/>
      <c r="K29" s="11"/>
      <c r="L29" s="11"/>
      <c r="M29" s="11"/>
      <c r="N29" s="11"/>
      <c r="O29" s="11"/>
      <c r="P29" s="11"/>
    </row>
    <row r="30" spans="1:16" s="63" customFormat="1" x14ac:dyDescent="0.3">
      <c r="A30" s="29" t="s">
        <v>37</v>
      </c>
      <c r="B30" s="61"/>
      <c r="C30" s="61"/>
      <c r="D30" s="61"/>
      <c r="E30" s="61"/>
      <c r="F30" s="61"/>
      <c r="G30" s="61"/>
      <c r="H30" s="62"/>
      <c r="I30" s="62"/>
    </row>
    <row r="31" spans="1:16" customFormat="1" x14ac:dyDescent="0.3">
      <c r="A31" s="35"/>
      <c r="B31" s="35"/>
      <c r="C31" s="35"/>
      <c r="D31" s="35"/>
      <c r="E31" s="35"/>
      <c r="F31" s="16"/>
      <c r="G31" s="16"/>
      <c r="H31" s="36"/>
      <c r="I31" s="36"/>
    </row>
    <row r="32" spans="1:16" customFormat="1" x14ac:dyDescent="0.3">
      <c r="A32" s="88" t="s">
        <v>1</v>
      </c>
      <c r="B32" s="23"/>
      <c r="C32" s="23"/>
      <c r="D32" s="23"/>
      <c r="E32" s="23"/>
      <c r="F32" s="90" t="s">
        <v>2</v>
      </c>
      <c r="G32" s="92" t="s">
        <v>3</v>
      </c>
      <c r="H32" s="92"/>
      <c r="I32" s="24"/>
    </row>
    <row r="33" spans="1:9" customFormat="1" x14ac:dyDescent="0.3">
      <c r="A33" s="96"/>
      <c r="B33" s="81"/>
      <c r="C33" s="81"/>
      <c r="D33" s="81"/>
      <c r="E33" s="20"/>
      <c r="F33" s="97"/>
      <c r="G33" s="84" t="str">
        <f>H6</f>
        <v>BSTP</v>
      </c>
      <c r="H33" s="82" t="s">
        <v>38</v>
      </c>
      <c r="I33" s="21" t="s">
        <v>5</v>
      </c>
    </row>
    <row r="34" spans="1:9" customFormat="1" ht="15.6" x14ac:dyDescent="0.3">
      <c r="A34" s="37" t="s">
        <v>39</v>
      </c>
      <c r="B34" s="38"/>
      <c r="C34" s="38"/>
      <c r="D34" s="38"/>
      <c r="E34" s="38"/>
      <c r="F34" s="38" t="s">
        <v>40</v>
      </c>
      <c r="G34" s="75">
        <f>G46</f>
        <v>1411</v>
      </c>
      <c r="H34" s="75">
        <f>SUM(G34:G34)</f>
        <v>1411</v>
      </c>
      <c r="I34" s="39" t="s">
        <v>41</v>
      </c>
    </row>
    <row r="35" spans="1:9" customFormat="1" ht="15.6" x14ac:dyDescent="0.3">
      <c r="A35" s="37" t="s">
        <v>42</v>
      </c>
      <c r="B35" s="38"/>
      <c r="C35" s="38"/>
      <c r="D35" s="38"/>
      <c r="E35" s="38"/>
      <c r="F35" s="38" t="s">
        <v>43</v>
      </c>
      <c r="G35" s="76">
        <f>G52</f>
        <v>0</v>
      </c>
      <c r="H35" s="76">
        <f>SUM(G35:G35)</f>
        <v>0</v>
      </c>
      <c r="I35" s="39" t="s">
        <v>41</v>
      </c>
    </row>
    <row r="36" spans="1:9" customFormat="1" ht="16.2" thickBot="1" x14ac:dyDescent="0.35">
      <c r="A36" s="77" t="s">
        <v>44</v>
      </c>
      <c r="B36" s="78"/>
      <c r="C36" s="78"/>
      <c r="D36" s="78"/>
      <c r="E36" s="78"/>
      <c r="F36" s="78" t="s">
        <v>45</v>
      </c>
      <c r="G36" s="79">
        <f>G58</f>
        <v>0</v>
      </c>
      <c r="H36" s="79">
        <f>SUM(G36:G36)</f>
        <v>0</v>
      </c>
      <c r="I36" s="80" t="s">
        <v>41</v>
      </c>
    </row>
    <row r="37" spans="1:9" customFormat="1" ht="16.2" thickTop="1" x14ac:dyDescent="0.3">
      <c r="A37" s="37" t="s">
        <v>46</v>
      </c>
      <c r="B37" s="38"/>
      <c r="C37" s="38"/>
      <c r="D37" s="38"/>
      <c r="E37" s="38"/>
      <c r="F37" s="38" t="s">
        <v>47</v>
      </c>
      <c r="G37" s="74">
        <f t="shared" ref="G37" si="0">G34-G35-G36</f>
        <v>1411</v>
      </c>
      <c r="H37" s="74">
        <f>SUM(G37:G37)</f>
        <v>1411</v>
      </c>
      <c r="I37" s="39" t="s">
        <v>41</v>
      </c>
    </row>
    <row r="38" spans="1:9" customFormat="1" ht="15.6" x14ac:dyDescent="0.3">
      <c r="A38" s="40" t="s">
        <v>48</v>
      </c>
      <c r="B38" s="41"/>
      <c r="C38" s="41"/>
      <c r="D38" s="41"/>
      <c r="E38" s="41"/>
      <c r="F38" s="41" t="s">
        <v>49</v>
      </c>
      <c r="G38" s="42">
        <f>G37*$G$11</f>
        <v>35275</v>
      </c>
      <c r="H38" s="42">
        <f>SUM(G38:G38)</f>
        <v>35275</v>
      </c>
      <c r="I38" s="43" t="s">
        <v>50</v>
      </c>
    </row>
    <row r="39" spans="1:9" customFormat="1" x14ac:dyDescent="0.3">
      <c r="A39" s="16"/>
      <c r="B39" s="16"/>
      <c r="C39" s="16"/>
      <c r="D39" s="16"/>
      <c r="E39" s="16"/>
      <c r="F39" s="16"/>
      <c r="G39" s="16"/>
      <c r="H39" s="36"/>
      <c r="I39" s="36"/>
    </row>
    <row r="40" spans="1:9" s="63" customFormat="1" x14ac:dyDescent="0.3">
      <c r="A40" s="29" t="s">
        <v>51</v>
      </c>
      <c r="B40" s="61"/>
      <c r="C40" s="61"/>
      <c r="D40" s="61"/>
      <c r="E40" s="61"/>
      <c r="F40" s="61"/>
      <c r="G40" s="61"/>
      <c r="H40" s="62"/>
      <c r="I40" s="62"/>
    </row>
    <row r="41" spans="1:9" customFormat="1" x14ac:dyDescent="0.3">
      <c r="A41" s="35"/>
      <c r="B41" s="35"/>
      <c r="C41" s="35"/>
      <c r="D41" s="35"/>
      <c r="E41" s="35"/>
      <c r="F41" s="16"/>
      <c r="G41" s="16"/>
      <c r="H41" s="44"/>
      <c r="I41" s="45"/>
    </row>
    <row r="42" spans="1:9" customFormat="1" x14ac:dyDescent="0.3">
      <c r="A42" s="88" t="s">
        <v>1</v>
      </c>
      <c r="B42" s="23"/>
      <c r="C42" s="23"/>
      <c r="D42" s="23"/>
      <c r="E42" s="23"/>
      <c r="F42" s="90" t="s">
        <v>2</v>
      </c>
      <c r="G42" s="92" t="s">
        <v>3</v>
      </c>
      <c r="H42" s="98"/>
    </row>
    <row r="43" spans="1:9" customFormat="1" x14ac:dyDescent="0.3">
      <c r="A43" s="96"/>
      <c r="B43" s="81"/>
      <c r="C43" s="81"/>
      <c r="D43" s="81"/>
      <c r="E43" s="20"/>
      <c r="F43" s="97"/>
      <c r="G43" s="72" t="str">
        <f>G33</f>
        <v>BSTP</v>
      </c>
      <c r="H43" s="21" t="s">
        <v>5</v>
      </c>
    </row>
    <row r="44" spans="1:9" customFormat="1" ht="15.6" x14ac:dyDescent="0.35">
      <c r="A44" s="47" t="s">
        <v>52</v>
      </c>
      <c r="B44" s="48"/>
      <c r="C44" s="48"/>
      <c r="D44" s="48"/>
      <c r="E44" s="48"/>
      <c r="F44" s="16" t="s">
        <v>11</v>
      </c>
      <c r="G44" s="50">
        <f>H10</f>
        <v>2062.98</v>
      </c>
      <c r="H44" s="49" t="s">
        <v>53</v>
      </c>
    </row>
    <row r="45" spans="1:9" customFormat="1" ht="16.2" thickBot="1" x14ac:dyDescent="0.4">
      <c r="A45" s="15" t="s">
        <v>54</v>
      </c>
      <c r="B45" s="16"/>
      <c r="C45" s="16"/>
      <c r="D45" s="16"/>
      <c r="E45" s="16"/>
      <c r="F45" s="16" t="s">
        <v>55</v>
      </c>
      <c r="G45" s="70">
        <f>IF($G$15=1,$G$14,$G$13)</f>
        <v>0.68400000000000005</v>
      </c>
      <c r="H45" s="71" t="s">
        <v>56</v>
      </c>
    </row>
    <row r="46" spans="1:9" customFormat="1" ht="16.2" thickTop="1" x14ac:dyDescent="0.35">
      <c r="A46" s="51" t="s">
        <v>57</v>
      </c>
      <c r="B46" s="52"/>
      <c r="C46" s="52"/>
      <c r="D46" s="52"/>
      <c r="E46" s="52"/>
      <c r="F46" s="52" t="s">
        <v>58</v>
      </c>
      <c r="G46" s="68">
        <f>ROUNDDOWN(G44*G45,0)</f>
        <v>1411</v>
      </c>
      <c r="H46" s="69" t="s">
        <v>59</v>
      </c>
    </row>
    <row r="47" spans="1:9" customFormat="1" x14ac:dyDescent="0.3">
      <c r="A47" s="53"/>
      <c r="B47" s="36"/>
      <c r="C47" s="36"/>
      <c r="D47" s="36"/>
      <c r="E47" s="36"/>
      <c r="F47" s="54"/>
      <c r="G47" s="54"/>
      <c r="H47" s="55"/>
      <c r="I47" s="56"/>
    </row>
    <row r="48" spans="1:9" s="63" customFormat="1" x14ac:dyDescent="0.3">
      <c r="A48" s="29" t="s">
        <v>60</v>
      </c>
      <c r="B48" s="62"/>
      <c r="C48" s="62"/>
      <c r="D48" s="62"/>
      <c r="E48" s="62"/>
      <c r="F48" s="64"/>
      <c r="G48" s="64"/>
      <c r="H48" s="65"/>
      <c r="I48" s="66"/>
    </row>
    <row r="49" spans="1:8" customFormat="1" x14ac:dyDescent="0.3">
      <c r="A49" s="35"/>
      <c r="B49" s="35"/>
      <c r="C49" s="35"/>
      <c r="D49" s="35"/>
      <c r="E49" s="35"/>
    </row>
    <row r="50" spans="1:8" customFormat="1" x14ac:dyDescent="0.3">
      <c r="A50" s="88" t="s">
        <v>1</v>
      </c>
      <c r="B50" s="23"/>
      <c r="C50" s="23"/>
      <c r="D50" s="23"/>
      <c r="E50" s="23"/>
      <c r="F50" s="90" t="s">
        <v>2</v>
      </c>
      <c r="G50" s="92" t="s">
        <v>3</v>
      </c>
      <c r="H50" s="98"/>
    </row>
    <row r="51" spans="1:8" customFormat="1" x14ac:dyDescent="0.3">
      <c r="A51" s="89"/>
      <c r="B51" s="2"/>
      <c r="C51" s="2"/>
      <c r="D51" s="2"/>
      <c r="E51" s="1"/>
      <c r="F51" s="91"/>
      <c r="G51" s="22" t="str">
        <f>G43</f>
        <v>BSTP</v>
      </c>
      <c r="H51" s="25" t="s">
        <v>5</v>
      </c>
    </row>
    <row r="52" spans="1:8" customFormat="1" ht="15.6" x14ac:dyDescent="0.35">
      <c r="A52" s="57" t="s">
        <v>60</v>
      </c>
      <c r="B52" s="58"/>
      <c r="C52" s="58"/>
      <c r="D52" s="58"/>
      <c r="E52" s="58"/>
      <c r="F52" s="59" t="s">
        <v>43</v>
      </c>
      <c r="G52" s="73">
        <v>0</v>
      </c>
      <c r="H52" s="46" t="s">
        <v>41</v>
      </c>
    </row>
    <row r="53" spans="1:8" customFormat="1" x14ac:dyDescent="0.3">
      <c r="A53" s="1"/>
      <c r="B53" s="1"/>
      <c r="C53" s="1"/>
      <c r="D53" s="1"/>
      <c r="E53" s="1"/>
      <c r="F53" s="1"/>
      <c r="G53" s="1"/>
    </row>
    <row r="54" spans="1:8" s="63" customFormat="1" x14ac:dyDescent="0.3">
      <c r="A54" s="29" t="s">
        <v>61</v>
      </c>
    </row>
    <row r="55" spans="1:8" customFormat="1" x14ac:dyDescent="0.3">
      <c r="A55" s="60"/>
      <c r="B55" s="60"/>
      <c r="C55" s="60"/>
      <c r="D55" s="60"/>
      <c r="E55" s="60"/>
      <c r="F55" s="1"/>
      <c r="G55" s="1"/>
    </row>
    <row r="56" spans="1:8" customFormat="1" x14ac:dyDescent="0.3">
      <c r="A56" s="88" t="s">
        <v>1</v>
      </c>
      <c r="B56" s="23"/>
      <c r="C56" s="23"/>
      <c r="D56" s="23"/>
      <c r="E56" s="23"/>
      <c r="F56" s="90" t="s">
        <v>2</v>
      </c>
      <c r="G56" s="92" t="s">
        <v>3</v>
      </c>
      <c r="H56" s="98"/>
    </row>
    <row r="57" spans="1:8" customFormat="1" x14ac:dyDescent="0.3">
      <c r="A57" s="89"/>
      <c r="B57" s="2"/>
      <c r="C57" s="2"/>
      <c r="D57" s="2"/>
      <c r="E57" s="1"/>
      <c r="F57" s="91"/>
      <c r="G57" s="22" t="str">
        <f>G51</f>
        <v>BSTP</v>
      </c>
      <c r="H57" s="25" t="s">
        <v>5</v>
      </c>
    </row>
    <row r="58" spans="1:8" customFormat="1" ht="15.6" x14ac:dyDescent="0.35">
      <c r="A58" s="57" t="s">
        <v>61</v>
      </c>
      <c r="B58" s="58"/>
      <c r="C58" s="58"/>
      <c r="D58" s="58"/>
      <c r="E58" s="58"/>
      <c r="F58" s="59" t="s">
        <v>62</v>
      </c>
      <c r="G58" s="73">
        <v>0</v>
      </c>
      <c r="H58" s="46" t="s">
        <v>41</v>
      </c>
    </row>
    <row r="59" spans="1:8" customFormat="1" x14ac:dyDescent="0.3"/>
  </sheetData>
  <mergeCells count="21">
    <mergeCell ref="A56:A57"/>
    <mergeCell ref="F56:F57"/>
    <mergeCell ref="G56:H56"/>
    <mergeCell ref="A42:A43"/>
    <mergeCell ref="F42:F43"/>
    <mergeCell ref="G42:H42"/>
    <mergeCell ref="A50:A51"/>
    <mergeCell ref="F50:F51"/>
    <mergeCell ref="G50:H50"/>
    <mergeCell ref="D26:P26"/>
    <mergeCell ref="D27:P27"/>
    <mergeCell ref="D28:P28"/>
    <mergeCell ref="A32:A33"/>
    <mergeCell ref="F32:F33"/>
    <mergeCell ref="G32:H32"/>
    <mergeCell ref="G14:H14"/>
    <mergeCell ref="A5:A6"/>
    <mergeCell ref="F5:F6"/>
    <mergeCell ref="G5:H5"/>
    <mergeCell ref="G11:H11"/>
    <mergeCell ref="G13:H13"/>
  </mergeCells>
  <pageMargins left="0.7" right="0.7" top="0.75" bottom="0.75" header="0.3" footer="0.3"/>
  <pageSetup paperSize="9" scale="83" firstPageNumber="3" fitToHeight="2" orientation="landscape" useFirstPageNumber="1" horizontalDpi="1200" verticalDpi="1200" r:id="rId1"/>
  <headerFooter>
    <oddFooter>Page &amp;P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9"/>
  <sheetViews>
    <sheetView showGridLines="0" tabSelected="1" topLeftCell="A30" workbookViewId="0">
      <selection activeCell="D16" sqref="D16"/>
    </sheetView>
  </sheetViews>
  <sheetFormatPr defaultColWidth="9.109375" defaultRowHeight="14.4" x14ac:dyDescent="0.3"/>
  <cols>
    <col min="1" max="10" width="12.44140625" style="1" customWidth="1"/>
    <col min="11" max="14" width="9.109375" style="1"/>
    <col min="15" max="15" width="10.6640625" style="1" bestFit="1" customWidth="1"/>
    <col min="16" max="19" width="9.5546875" style="1" bestFit="1" customWidth="1"/>
    <col min="20" max="16384" width="9.109375" style="1"/>
  </cols>
  <sheetData>
    <row r="1" spans="1:10" s="3" customFormat="1" x14ac:dyDescent="0.3">
      <c r="A1" s="85" t="s">
        <v>0</v>
      </c>
    </row>
    <row r="2" spans="1:10" s="3" customFormat="1" x14ac:dyDescent="0.3"/>
    <row r="4" spans="1:10" x14ac:dyDescent="0.3">
      <c r="A4" s="8"/>
    </row>
    <row r="5" spans="1:10" x14ac:dyDescent="0.3">
      <c r="A5" s="88" t="s">
        <v>1</v>
      </c>
      <c r="B5" s="23"/>
      <c r="C5" s="23"/>
      <c r="D5" s="23"/>
      <c r="E5" s="23"/>
      <c r="F5" s="90" t="s">
        <v>2</v>
      </c>
      <c r="G5" s="92" t="s">
        <v>3</v>
      </c>
      <c r="H5" s="92"/>
      <c r="I5" s="24"/>
    </row>
    <row r="6" spans="1:10" x14ac:dyDescent="0.3">
      <c r="A6" s="89"/>
      <c r="B6" s="2"/>
      <c r="C6" s="2"/>
      <c r="D6" s="2"/>
      <c r="F6" s="91"/>
      <c r="G6" s="22"/>
      <c r="H6" s="83" t="s">
        <v>4</v>
      </c>
      <c r="I6" s="25" t="s">
        <v>5</v>
      </c>
    </row>
    <row r="7" spans="1:10" x14ac:dyDescent="0.3">
      <c r="A7" s="4" t="s">
        <v>6</v>
      </c>
      <c r="B7" s="5"/>
      <c r="C7" s="5"/>
      <c r="D7" s="5"/>
      <c r="E7" s="5"/>
      <c r="F7" s="5" t="s">
        <v>7</v>
      </c>
      <c r="G7" s="31"/>
      <c r="H7" s="31">
        <v>0</v>
      </c>
      <c r="I7" s="6" t="s">
        <v>8</v>
      </c>
    </row>
    <row r="8" spans="1:10" x14ac:dyDescent="0.3">
      <c r="A8" s="27" t="s">
        <v>9</v>
      </c>
      <c r="F8" s="1" t="s">
        <v>7</v>
      </c>
      <c r="G8" s="26"/>
      <c r="H8" s="26">
        <v>0.23549999999999999</v>
      </c>
      <c r="I8" s="25" t="s">
        <v>7</v>
      </c>
    </row>
    <row r="9" spans="1:10" customFormat="1" ht="15.6" x14ac:dyDescent="0.35">
      <c r="A9" s="12" t="s">
        <v>10</v>
      </c>
      <c r="B9" s="13"/>
      <c r="C9" s="13"/>
      <c r="D9" s="13"/>
      <c r="E9" s="13"/>
      <c r="F9" s="14" t="s">
        <v>11</v>
      </c>
      <c r="G9" s="30"/>
      <c r="H9" s="30"/>
      <c r="I9" s="32"/>
    </row>
    <row r="10" spans="1:10" ht="15.6" x14ac:dyDescent="0.35">
      <c r="A10" s="17" t="s">
        <v>12</v>
      </c>
      <c r="B10" s="20"/>
      <c r="C10" s="20"/>
      <c r="D10" s="20"/>
      <c r="E10" s="20"/>
      <c r="F10" s="19"/>
      <c r="G10" s="33"/>
      <c r="H10" s="33">
        <v>328.5</v>
      </c>
      <c r="I10" s="21" t="s">
        <v>13</v>
      </c>
    </row>
    <row r="11" spans="1:10" x14ac:dyDescent="0.3">
      <c r="A11" s="4" t="s">
        <v>14</v>
      </c>
      <c r="B11" s="5"/>
      <c r="C11" s="5"/>
      <c r="D11" s="5"/>
      <c r="E11" s="34"/>
      <c r="F11" s="34" t="s">
        <v>7</v>
      </c>
      <c r="G11" s="93">
        <v>25</v>
      </c>
      <c r="H11" s="93"/>
      <c r="I11" s="6" t="s">
        <v>15</v>
      </c>
      <c r="J11" s="2"/>
    </row>
    <row r="12" spans="1:10" ht="15.6" x14ac:dyDescent="0.35">
      <c r="A12" s="15" t="s">
        <v>16</v>
      </c>
      <c r="B12"/>
      <c r="C12"/>
      <c r="D12"/>
      <c r="E12"/>
      <c r="F12" s="16" t="s">
        <v>17</v>
      </c>
      <c r="G12" s="7"/>
      <c r="H12" s="7"/>
      <c r="I12" s="25"/>
      <c r="J12" s="2"/>
    </row>
    <row r="13" spans="1:10" x14ac:dyDescent="0.3">
      <c r="A13" s="15" t="s">
        <v>18</v>
      </c>
      <c r="B13"/>
      <c r="C13"/>
      <c r="D13"/>
      <c r="E13"/>
      <c r="F13" s="16"/>
      <c r="G13" s="87">
        <v>0.79059999999999997</v>
      </c>
      <c r="H13" s="87"/>
      <c r="I13" s="25" t="s">
        <v>19</v>
      </c>
      <c r="J13" s="2"/>
    </row>
    <row r="14" spans="1:10" x14ac:dyDescent="0.3">
      <c r="A14" s="15" t="s">
        <v>20</v>
      </c>
      <c r="B14" s="16"/>
      <c r="C14" s="16"/>
      <c r="D14" s="16"/>
      <c r="E14" s="16"/>
      <c r="F14" s="16"/>
      <c r="G14" s="87">
        <v>0.68400000000000005</v>
      </c>
      <c r="H14" s="87"/>
      <c r="I14" s="25" t="s">
        <v>19</v>
      </c>
      <c r="J14" s="2"/>
    </row>
    <row r="15" spans="1:10" x14ac:dyDescent="0.3">
      <c r="A15" s="17" t="s">
        <v>21</v>
      </c>
      <c r="B15" s="18"/>
      <c r="C15" s="18"/>
      <c r="D15" s="18"/>
      <c r="E15" s="18"/>
      <c r="F15" s="19"/>
      <c r="G15" s="67">
        <v>1</v>
      </c>
      <c r="H15" s="28"/>
      <c r="I15" s="21"/>
      <c r="J15" s="2"/>
    </row>
    <row r="16" spans="1:10" x14ac:dyDescent="0.3">
      <c r="E16" s="7"/>
      <c r="F16" s="7"/>
      <c r="G16" s="7"/>
      <c r="H16" s="7"/>
    </row>
    <row r="18" spans="1:16" s="9" customFormat="1" x14ac:dyDescent="0.3">
      <c r="A18" s="9" t="s">
        <v>22</v>
      </c>
    </row>
    <row r="20" spans="1:16" x14ac:dyDescent="0.3">
      <c r="A20" s="1" t="s">
        <v>23</v>
      </c>
    </row>
    <row r="21" spans="1:16" x14ac:dyDescent="0.3">
      <c r="A21" s="1" t="s">
        <v>24</v>
      </c>
      <c r="C21" s="1" t="s">
        <v>25</v>
      </c>
    </row>
    <row r="22" spans="1:16" x14ac:dyDescent="0.3">
      <c r="A22" s="1" t="s">
        <v>26</v>
      </c>
      <c r="C22" s="1" t="s">
        <v>27</v>
      </c>
    </row>
    <row r="23" spans="1:16" x14ac:dyDescent="0.3">
      <c r="A23" s="1" t="s">
        <v>28</v>
      </c>
      <c r="C23" s="1" t="s">
        <v>29</v>
      </c>
    </row>
    <row r="25" spans="1:16" s="10" customFormat="1" hidden="1" x14ac:dyDescent="0.3">
      <c r="A25" s="10" t="s">
        <v>30</v>
      </c>
    </row>
    <row r="26" spans="1:16" ht="31.5" hidden="1" customHeight="1" x14ac:dyDescent="0.3">
      <c r="A26" s="2" t="s">
        <v>31</v>
      </c>
      <c r="B26" s="2"/>
      <c r="C26" s="2"/>
      <c r="D26" s="94" t="s">
        <v>32</v>
      </c>
      <c r="E26" s="94"/>
      <c r="F26" s="94"/>
      <c r="G26" s="94"/>
      <c r="H26" s="94"/>
      <c r="I26" s="94"/>
      <c r="J26" s="94"/>
      <c r="K26" s="94"/>
      <c r="L26" s="94"/>
      <c r="M26" s="94"/>
      <c r="N26" s="94"/>
      <c r="O26" s="94"/>
      <c r="P26" s="94"/>
    </row>
    <row r="27" spans="1:16" ht="46.5" hidden="1" customHeight="1" x14ac:dyDescent="0.3">
      <c r="A27" s="2" t="s">
        <v>33</v>
      </c>
      <c r="B27" s="2"/>
      <c r="C27" s="2"/>
      <c r="D27" s="94" t="s">
        <v>34</v>
      </c>
      <c r="E27" s="95"/>
      <c r="F27" s="95"/>
      <c r="G27" s="95"/>
      <c r="H27" s="95"/>
      <c r="I27" s="95"/>
      <c r="J27" s="95"/>
      <c r="K27" s="95"/>
      <c r="L27" s="95"/>
      <c r="M27" s="95"/>
      <c r="N27" s="95"/>
      <c r="O27" s="95"/>
      <c r="P27" s="95"/>
    </row>
    <row r="28" spans="1:16" hidden="1" x14ac:dyDescent="0.3">
      <c r="A28" s="2" t="s">
        <v>35</v>
      </c>
      <c r="B28" s="2"/>
      <c r="C28" s="2"/>
      <c r="D28" s="94" t="s">
        <v>36</v>
      </c>
      <c r="E28" s="95"/>
      <c r="F28" s="95"/>
      <c r="G28" s="95"/>
      <c r="H28" s="95"/>
      <c r="I28" s="95"/>
      <c r="J28" s="95"/>
      <c r="K28" s="95"/>
      <c r="L28" s="95"/>
      <c r="M28" s="95"/>
      <c r="N28" s="95"/>
      <c r="O28" s="95"/>
      <c r="P28" s="95"/>
    </row>
    <row r="29" spans="1:16" hidden="1" x14ac:dyDescent="0.3">
      <c r="A29" s="2"/>
      <c r="B29" s="2"/>
      <c r="C29" s="2"/>
      <c r="D29" s="11"/>
      <c r="E29" s="11"/>
      <c r="F29" s="11"/>
      <c r="G29" s="11"/>
      <c r="H29" s="11"/>
      <c r="I29" s="11"/>
      <c r="J29" s="11"/>
      <c r="K29" s="11"/>
      <c r="L29" s="11"/>
      <c r="M29" s="11"/>
      <c r="N29" s="11"/>
      <c r="O29" s="11"/>
      <c r="P29" s="11"/>
    </row>
    <row r="30" spans="1:16" s="63" customFormat="1" x14ac:dyDescent="0.3">
      <c r="A30" s="29" t="s">
        <v>37</v>
      </c>
      <c r="B30" s="61"/>
      <c r="C30" s="61"/>
      <c r="D30" s="61"/>
      <c r="E30" s="61"/>
      <c r="F30" s="61"/>
      <c r="G30" s="61"/>
      <c r="H30" s="62"/>
      <c r="I30" s="62"/>
    </row>
    <row r="31" spans="1:16" customFormat="1" x14ac:dyDescent="0.3">
      <c r="A31" s="35"/>
      <c r="B31" s="35"/>
      <c r="C31" s="35"/>
      <c r="D31" s="35"/>
      <c r="E31" s="35"/>
      <c r="F31" s="16"/>
      <c r="G31" s="16"/>
      <c r="H31" s="36"/>
      <c r="I31" s="36"/>
    </row>
    <row r="32" spans="1:16" customFormat="1" x14ac:dyDescent="0.3">
      <c r="A32" s="88" t="s">
        <v>1</v>
      </c>
      <c r="B32" s="23"/>
      <c r="C32" s="23"/>
      <c r="D32" s="23"/>
      <c r="E32" s="23"/>
      <c r="F32" s="90" t="s">
        <v>2</v>
      </c>
      <c r="G32" s="92" t="s">
        <v>3</v>
      </c>
      <c r="H32" s="92"/>
      <c r="I32" s="24"/>
    </row>
    <row r="33" spans="1:9" customFormat="1" x14ac:dyDescent="0.3">
      <c r="A33" s="96"/>
      <c r="B33" s="81"/>
      <c r="C33" s="81"/>
      <c r="D33" s="81"/>
      <c r="E33" s="20"/>
      <c r="F33" s="97"/>
      <c r="G33" s="84" t="str">
        <f>H6</f>
        <v>BSTP</v>
      </c>
      <c r="H33" s="82" t="s">
        <v>38</v>
      </c>
      <c r="I33" s="21" t="s">
        <v>5</v>
      </c>
    </row>
    <row r="34" spans="1:9" customFormat="1" ht="15.6" x14ac:dyDescent="0.3">
      <c r="A34" s="37" t="s">
        <v>39</v>
      </c>
      <c r="B34" s="38"/>
      <c r="C34" s="38"/>
      <c r="D34" s="38"/>
      <c r="E34" s="38"/>
      <c r="F34" s="38" t="s">
        <v>40</v>
      </c>
      <c r="G34" s="75">
        <f>G46</f>
        <v>224</v>
      </c>
      <c r="H34" s="75">
        <f>SUM(G34:G34)</f>
        <v>224</v>
      </c>
      <c r="I34" s="39" t="s">
        <v>41</v>
      </c>
    </row>
    <row r="35" spans="1:9" customFormat="1" ht="15.6" x14ac:dyDescent="0.3">
      <c r="A35" s="37" t="s">
        <v>42</v>
      </c>
      <c r="B35" s="38"/>
      <c r="C35" s="38"/>
      <c r="D35" s="38"/>
      <c r="E35" s="38"/>
      <c r="F35" s="38" t="s">
        <v>43</v>
      </c>
      <c r="G35" s="76">
        <f>G52</f>
        <v>0</v>
      </c>
      <c r="H35" s="76">
        <f>SUM(G35:G35)</f>
        <v>0</v>
      </c>
      <c r="I35" s="39" t="s">
        <v>41</v>
      </c>
    </row>
    <row r="36" spans="1:9" customFormat="1" ht="16.2" thickBot="1" x14ac:dyDescent="0.35">
      <c r="A36" s="77" t="s">
        <v>44</v>
      </c>
      <c r="B36" s="78"/>
      <c r="C36" s="78"/>
      <c r="D36" s="78"/>
      <c r="E36" s="78"/>
      <c r="F36" s="78" t="s">
        <v>45</v>
      </c>
      <c r="G36" s="79">
        <f>G58</f>
        <v>0</v>
      </c>
      <c r="H36" s="79">
        <f>SUM(G36:G36)</f>
        <v>0</v>
      </c>
      <c r="I36" s="80" t="s">
        <v>41</v>
      </c>
    </row>
    <row r="37" spans="1:9" customFormat="1" ht="16.2" thickTop="1" x14ac:dyDescent="0.3">
      <c r="A37" s="37" t="s">
        <v>46</v>
      </c>
      <c r="B37" s="38"/>
      <c r="C37" s="38"/>
      <c r="D37" s="38"/>
      <c r="E37" s="38"/>
      <c r="F37" s="38" t="s">
        <v>47</v>
      </c>
      <c r="G37" s="74">
        <f t="shared" ref="G37" si="0">G34-G35-G36</f>
        <v>224</v>
      </c>
      <c r="H37" s="74">
        <f>SUM(G37:G37)</f>
        <v>224</v>
      </c>
      <c r="I37" s="39" t="s">
        <v>41</v>
      </c>
    </row>
    <row r="38" spans="1:9" customFormat="1" ht="15.6" x14ac:dyDescent="0.3">
      <c r="A38" s="40" t="s">
        <v>48</v>
      </c>
      <c r="B38" s="41"/>
      <c r="C38" s="41"/>
      <c r="D38" s="41"/>
      <c r="E38" s="41"/>
      <c r="F38" s="41" t="s">
        <v>49</v>
      </c>
      <c r="G38" s="42">
        <f>G37*$G$11</f>
        <v>5600</v>
      </c>
      <c r="H38" s="42">
        <f>SUM(G38:G38)</f>
        <v>5600</v>
      </c>
      <c r="I38" s="43" t="s">
        <v>50</v>
      </c>
    </row>
    <row r="39" spans="1:9" customFormat="1" x14ac:dyDescent="0.3">
      <c r="A39" s="16"/>
      <c r="B39" s="16"/>
      <c r="C39" s="16"/>
      <c r="D39" s="16"/>
      <c r="E39" s="16"/>
      <c r="F39" s="16"/>
      <c r="G39" s="16"/>
      <c r="H39" s="36"/>
      <c r="I39" s="36"/>
    </row>
    <row r="40" spans="1:9" s="63" customFormat="1" x14ac:dyDescent="0.3">
      <c r="A40" s="29" t="s">
        <v>51</v>
      </c>
      <c r="B40" s="61"/>
      <c r="C40" s="61"/>
      <c r="D40" s="61"/>
      <c r="E40" s="61"/>
      <c r="F40" s="61"/>
      <c r="G40" s="61"/>
      <c r="H40" s="62"/>
      <c r="I40" s="62"/>
    </row>
    <row r="41" spans="1:9" customFormat="1" x14ac:dyDescent="0.3">
      <c r="A41" s="35"/>
      <c r="B41" s="35"/>
      <c r="C41" s="35"/>
      <c r="D41" s="35"/>
      <c r="E41" s="35"/>
      <c r="F41" s="16"/>
      <c r="G41" s="16"/>
      <c r="H41" s="44"/>
      <c r="I41" s="45"/>
    </row>
    <row r="42" spans="1:9" customFormat="1" x14ac:dyDescent="0.3">
      <c r="A42" s="88" t="s">
        <v>1</v>
      </c>
      <c r="B42" s="23"/>
      <c r="C42" s="23"/>
      <c r="D42" s="23"/>
      <c r="E42" s="23"/>
      <c r="F42" s="90" t="s">
        <v>2</v>
      </c>
      <c r="G42" s="92" t="s">
        <v>3</v>
      </c>
      <c r="H42" s="98"/>
    </row>
    <row r="43" spans="1:9" customFormat="1" x14ac:dyDescent="0.3">
      <c r="A43" s="96"/>
      <c r="B43" s="81"/>
      <c r="C43" s="81"/>
      <c r="D43" s="81"/>
      <c r="E43" s="20"/>
      <c r="F43" s="97"/>
      <c r="G43" s="72" t="str">
        <f>G33</f>
        <v>BSTP</v>
      </c>
      <c r="H43" s="21" t="s">
        <v>5</v>
      </c>
    </row>
    <row r="44" spans="1:9" customFormat="1" ht="15.6" x14ac:dyDescent="0.35">
      <c r="A44" s="47" t="s">
        <v>52</v>
      </c>
      <c r="B44" s="48"/>
      <c r="C44" s="48"/>
      <c r="D44" s="48"/>
      <c r="E44" s="48"/>
      <c r="F44" s="16" t="s">
        <v>11</v>
      </c>
      <c r="G44" s="50">
        <f>H10</f>
        <v>328.5</v>
      </c>
      <c r="H44" s="49" t="s">
        <v>53</v>
      </c>
    </row>
    <row r="45" spans="1:9" customFormat="1" ht="16.2" thickBot="1" x14ac:dyDescent="0.4">
      <c r="A45" s="15" t="s">
        <v>54</v>
      </c>
      <c r="B45" s="16"/>
      <c r="C45" s="16"/>
      <c r="D45" s="16"/>
      <c r="E45" s="16"/>
      <c r="F45" s="16" t="s">
        <v>55</v>
      </c>
      <c r="G45" s="70">
        <f>IF($G$15=1,$G$14,$G$13)</f>
        <v>0.68400000000000005</v>
      </c>
      <c r="H45" s="71" t="s">
        <v>56</v>
      </c>
    </row>
    <row r="46" spans="1:9" customFormat="1" ht="16.2" thickTop="1" x14ac:dyDescent="0.35">
      <c r="A46" s="51" t="s">
        <v>57</v>
      </c>
      <c r="B46" s="52"/>
      <c r="C46" s="52"/>
      <c r="D46" s="52"/>
      <c r="E46" s="52"/>
      <c r="F46" s="52" t="s">
        <v>58</v>
      </c>
      <c r="G46" s="68">
        <f>ROUNDDOWN(G44*G45,0)</f>
        <v>224</v>
      </c>
      <c r="H46" s="69" t="s">
        <v>59</v>
      </c>
    </row>
    <row r="47" spans="1:9" customFormat="1" x14ac:dyDescent="0.3">
      <c r="A47" s="53"/>
      <c r="B47" s="36"/>
      <c r="C47" s="36"/>
      <c r="D47" s="36"/>
      <c r="E47" s="36"/>
      <c r="F47" s="54"/>
      <c r="G47" s="54"/>
      <c r="H47" s="55"/>
      <c r="I47" s="56"/>
    </row>
    <row r="48" spans="1:9" s="63" customFormat="1" x14ac:dyDescent="0.3">
      <c r="A48" s="29" t="s">
        <v>60</v>
      </c>
      <c r="B48" s="62"/>
      <c r="C48" s="62"/>
      <c r="D48" s="62"/>
      <c r="E48" s="62"/>
      <c r="F48" s="64"/>
      <c r="G48" s="64"/>
      <c r="H48" s="65"/>
      <c r="I48" s="66"/>
    </row>
    <row r="49" spans="1:8" customFormat="1" x14ac:dyDescent="0.3">
      <c r="A49" s="35"/>
      <c r="B49" s="35"/>
      <c r="C49" s="35"/>
      <c r="D49" s="35"/>
      <c r="E49" s="35"/>
    </row>
    <row r="50" spans="1:8" customFormat="1" x14ac:dyDescent="0.3">
      <c r="A50" s="88" t="s">
        <v>1</v>
      </c>
      <c r="B50" s="23"/>
      <c r="C50" s="23"/>
      <c r="D50" s="23"/>
      <c r="E50" s="23"/>
      <c r="F50" s="90" t="s">
        <v>2</v>
      </c>
      <c r="G50" s="92" t="s">
        <v>3</v>
      </c>
      <c r="H50" s="98"/>
    </row>
    <row r="51" spans="1:8" customFormat="1" x14ac:dyDescent="0.3">
      <c r="A51" s="89"/>
      <c r="B51" s="2"/>
      <c r="C51" s="2"/>
      <c r="D51" s="2"/>
      <c r="E51" s="1"/>
      <c r="F51" s="91"/>
      <c r="G51" s="22" t="str">
        <f>G43</f>
        <v>BSTP</v>
      </c>
      <c r="H51" s="25" t="s">
        <v>5</v>
      </c>
    </row>
    <row r="52" spans="1:8" customFormat="1" ht="15.6" x14ac:dyDescent="0.35">
      <c r="A52" s="57" t="s">
        <v>60</v>
      </c>
      <c r="B52" s="58"/>
      <c r="C52" s="58"/>
      <c r="D52" s="58"/>
      <c r="E52" s="58"/>
      <c r="F52" s="59" t="s">
        <v>43</v>
      </c>
      <c r="G52" s="73">
        <v>0</v>
      </c>
      <c r="H52" s="46" t="s">
        <v>41</v>
      </c>
    </row>
    <row r="53" spans="1:8" customFormat="1" x14ac:dyDescent="0.3">
      <c r="A53" s="1"/>
      <c r="B53" s="1"/>
      <c r="C53" s="1"/>
      <c r="D53" s="1"/>
      <c r="E53" s="1"/>
      <c r="F53" s="1"/>
      <c r="G53" s="1"/>
    </row>
    <row r="54" spans="1:8" s="63" customFormat="1" x14ac:dyDescent="0.3">
      <c r="A54" s="29" t="s">
        <v>61</v>
      </c>
    </row>
    <row r="55" spans="1:8" customFormat="1" x14ac:dyDescent="0.3">
      <c r="A55" s="60"/>
      <c r="B55" s="60"/>
      <c r="C55" s="60"/>
      <c r="D55" s="60"/>
      <c r="E55" s="60"/>
      <c r="F55" s="1"/>
      <c r="G55" s="1"/>
    </row>
    <row r="56" spans="1:8" customFormat="1" x14ac:dyDescent="0.3">
      <c r="A56" s="88" t="s">
        <v>1</v>
      </c>
      <c r="B56" s="23"/>
      <c r="C56" s="23"/>
      <c r="D56" s="23"/>
      <c r="E56" s="23"/>
      <c r="F56" s="90" t="s">
        <v>2</v>
      </c>
      <c r="G56" s="92" t="s">
        <v>3</v>
      </c>
      <c r="H56" s="98"/>
    </row>
    <row r="57" spans="1:8" customFormat="1" x14ac:dyDescent="0.3">
      <c r="A57" s="89"/>
      <c r="B57" s="2"/>
      <c r="C57" s="2"/>
      <c r="D57" s="2"/>
      <c r="E57" s="1"/>
      <c r="F57" s="91"/>
      <c r="G57" s="22" t="str">
        <f>G51</f>
        <v>BSTP</v>
      </c>
      <c r="H57" s="25" t="s">
        <v>5</v>
      </c>
    </row>
    <row r="58" spans="1:8" customFormat="1" ht="15.6" x14ac:dyDescent="0.35">
      <c r="A58" s="57" t="s">
        <v>61</v>
      </c>
      <c r="B58" s="58"/>
      <c r="C58" s="58"/>
      <c r="D58" s="58"/>
      <c r="E58" s="58"/>
      <c r="F58" s="59" t="s">
        <v>62</v>
      </c>
      <c r="G58" s="73">
        <v>0</v>
      </c>
      <c r="H58" s="46" t="s">
        <v>41</v>
      </c>
    </row>
    <row r="59" spans="1:8" customFormat="1" x14ac:dyDescent="0.3"/>
  </sheetData>
  <mergeCells count="21">
    <mergeCell ref="G56:H56"/>
    <mergeCell ref="G50:H50"/>
    <mergeCell ref="G42:H42"/>
    <mergeCell ref="G32:H32"/>
    <mergeCell ref="A50:A51"/>
    <mergeCell ref="F50:F51"/>
    <mergeCell ref="A56:A57"/>
    <mergeCell ref="F56:F57"/>
    <mergeCell ref="A32:A33"/>
    <mergeCell ref="F32:F33"/>
    <mergeCell ref="A42:A43"/>
    <mergeCell ref="F42:F43"/>
    <mergeCell ref="A5:A6"/>
    <mergeCell ref="F5:F6"/>
    <mergeCell ref="D28:P28"/>
    <mergeCell ref="D26:P26"/>
    <mergeCell ref="D27:P27"/>
    <mergeCell ref="G5:H5"/>
    <mergeCell ref="G13:H13"/>
    <mergeCell ref="G11:H11"/>
    <mergeCell ref="G14:H14"/>
  </mergeCells>
  <pageMargins left="0.7" right="0.7" top="0.75" bottom="0.75" header="0.3" footer="0.3"/>
  <pageSetup paperSize="9" scale="83" firstPageNumber="3" fitToHeight="2" orientation="landscape" useFirstPageNumber="1" horizontalDpi="1200" verticalDpi="1200" r:id="rId1"/>
  <headerFooter>
    <oddFooter>Page &amp;P</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TaxCatchAll xmlns="50c9b839-8b53-4ddb-9b24-b96221f2bda6" xsi:nil="true"/>
    <file_x0020_ xmlns="366ae72f-6d51-4737-8f6b-a9169c366b64" xsi:nil="true"/>
    <lcf76f155ced4ddcb4097134ff3c332f xmlns="366ae72f-6d51-4737-8f6b-a9169c366b6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94122B-A6C5-482B-B151-ABFCFA61D09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1990521-ECB7-4417-94C7-1293FDA0719D}"/>
</file>

<file path=customXml/itemProps3.xml><?xml version="1.0" encoding="utf-8"?>
<ds:datastoreItem xmlns:ds="http://schemas.openxmlformats.org/officeDocument/2006/customXml" ds:itemID="{673267EB-0B90-44C6-8E60-D82E287E69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3R-CReWS CO2 Avoided PV and EE</vt:lpstr>
      <vt:lpstr>3R-CReWS PV</vt:lpstr>
      <vt:lpstr>3R-CReWS EE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Kyoko Tochikawa</dc:creator>
  <cp:keywords/>
  <dc:description/>
  <cp:lastModifiedBy>Author</cp:lastModifiedBy>
  <cp:revision/>
  <dcterms:created xsi:type="dcterms:W3CDTF">2020-06-30T08:44:48Z</dcterms:created>
  <dcterms:modified xsi:type="dcterms:W3CDTF">2022-08-05T23:20:02Z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