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sheets/sheet5.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externalLinks/externalLink1.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itlalliSánchezBecer\Dropbox (DC)\04_PPTO MyC\Green Climate Fund\RIOS\"/>
    </mc:Choice>
  </mc:AlternateContent>
  <bookViews>
    <workbookView xWindow="0" yWindow="0" windowWidth="28800" windowHeight="18000" firstSheet="1" activeTab="4"/>
  </bookViews>
  <sheets>
    <sheet name="Hoja 1" sheetId="1" state="hidden" r:id="rId1"/>
    <sheet name="Goods" sheetId="2" r:id="rId2"/>
    <sheet name="Individual consultancy" sheetId="3" r:id="rId3"/>
    <sheet name="Firm" sheetId="4" r:id="rId4"/>
    <sheet name="Subprojects" sheetId="5" r:id="rId5"/>
  </sheets>
  <externalReferences>
    <externalReference r:id="rId6"/>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 i="4" l="1"/>
  <c r="E50" i="2" l="1"/>
  <c r="E52" i="2"/>
  <c r="E54" i="2"/>
  <c r="E56" i="2"/>
  <c r="E58" i="2" l="1"/>
  <c r="D20" i="3" l="1"/>
  <c r="A18" i="1"/>
  <c r="A19" i="1" s="1"/>
  <c r="A20" i="1" s="1"/>
  <c r="A21" i="1" s="1"/>
  <c r="A22" i="1" s="1"/>
  <c r="A23" i="1" s="1"/>
  <c r="A24" i="1" s="1"/>
  <c r="A25" i="1" s="1"/>
  <c r="C7" i="5" l="1"/>
</calcChain>
</file>

<file path=xl/sharedStrings.xml><?xml version="1.0" encoding="utf-8"?>
<sst xmlns="http://schemas.openxmlformats.org/spreadsheetml/2006/main" count="434" uniqueCount="154">
  <si>
    <t xml:space="preserve">                 Procurement Plan</t>
  </si>
  <si>
    <t>II. Goods, Works and non-consulting services.</t>
  </si>
  <si>
    <t>Procurement Method</t>
  </si>
  <si>
    <t>Threshold for use of method</t>
  </si>
  <si>
    <t>Prior Review Threshold</t>
  </si>
  <si>
    <t>Comments</t>
  </si>
  <si>
    <t>Ref. No.</t>
  </si>
  <si>
    <t>(Description)</t>
  </si>
  <si>
    <t>Source of Funds</t>
  </si>
  <si>
    <t>Planned vs Actual</t>
  </si>
  <si>
    <t>Estimated</t>
  </si>
  <si>
    <t>Cost in US$</t>
  </si>
  <si>
    <t>Procurement</t>
  </si>
  <si>
    <t>Method</t>
  </si>
  <si>
    <t>Pre</t>
  </si>
  <si>
    <t>qualification (yes/no)</t>
  </si>
  <si>
    <t>Domestic Preference</t>
  </si>
  <si>
    <t>(yes/no)</t>
  </si>
  <si>
    <t>Review</t>
  </si>
  <si>
    <t>by AE/Fund</t>
  </si>
  <si>
    <t>(Prior / Post)</t>
  </si>
  <si>
    <t>Date of issuance of doc’s</t>
  </si>
  <si>
    <t>Bid-Opening</t>
  </si>
  <si>
    <t>Date</t>
  </si>
  <si>
    <t>Date of contract</t>
  </si>
  <si>
    <t>/order signature</t>
  </si>
  <si>
    <t>Planned</t>
  </si>
  <si>
    <t>Actual</t>
  </si>
  <si>
    <t>Total   For Goods</t>
  </si>
  <si>
    <t>III. Selection of Consultants</t>
  </si>
  <si>
    <t>Comment</t>
  </si>
  <si>
    <t>Description of Assignment</t>
  </si>
  <si>
    <t>Complete Technical Evaluation</t>
  </si>
  <si>
    <t>Complete Financial Evaluation</t>
  </si>
  <si>
    <t>Negotiate and Award</t>
  </si>
  <si>
    <t>FONDO MEXICANO PARA LA CONSERVACIÓN DE LA NATURALEZA, A.C.</t>
  </si>
  <si>
    <t>tres cotizaciones y una sola fuente</t>
  </si>
  <si>
    <r>
      <t>I.</t>
    </r>
    <r>
      <rPr>
        <b/>
        <sz val="7"/>
        <color theme="1"/>
        <rFont val="Calibri"/>
        <family val="2"/>
        <scheme val="minor"/>
      </rPr>
      <t xml:space="preserve">                    </t>
    </r>
    <r>
      <rPr>
        <b/>
        <u/>
        <sz val="12"/>
        <color theme="1"/>
        <rFont val="Calibri"/>
        <family val="2"/>
        <scheme val="minor"/>
      </rPr>
      <t>General</t>
    </r>
  </si>
  <si>
    <r>
      <t>1.  Project information</t>
    </r>
    <r>
      <rPr>
        <sz val="12"/>
        <color theme="1"/>
        <rFont val="Calibri"/>
        <family val="2"/>
        <scheme val="minor"/>
      </rPr>
      <t>: (name of project, country,</t>
    </r>
    <r>
      <rPr>
        <b/>
        <sz val="12"/>
        <color theme="1"/>
        <rFont val="Calibri"/>
        <family val="2"/>
        <scheme val="minor"/>
      </rPr>
      <t xml:space="preserve"> </t>
    </r>
    <r>
      <rPr>
        <sz val="12"/>
        <color theme="1"/>
        <rFont val="Calibri"/>
        <family val="2"/>
        <scheme val="minor"/>
      </rPr>
      <t>Project)</t>
    </r>
  </si>
  <si>
    <r>
      <t>2. Version of the Plan</t>
    </r>
    <r>
      <rPr>
        <sz val="12"/>
        <color theme="1"/>
        <rFont val="Calibri"/>
        <family val="2"/>
        <scheme val="minor"/>
      </rPr>
      <t>: Version 1.0 dated 30/07/2020</t>
    </r>
  </si>
  <si>
    <r>
      <t>3. Approval</t>
    </r>
    <r>
      <rPr>
        <sz val="12"/>
        <color theme="1"/>
        <rFont val="Calibri"/>
        <family val="2"/>
        <scheme val="minor"/>
      </rPr>
      <t xml:space="preserve"> </t>
    </r>
    <r>
      <rPr>
        <b/>
        <sz val="12"/>
        <color theme="1"/>
        <rFont val="Calibri"/>
        <family val="2"/>
        <scheme val="minor"/>
      </rPr>
      <t>Date of the procurement Plan</t>
    </r>
    <r>
      <rPr>
        <sz val="12"/>
        <color theme="1"/>
        <rFont val="Calibri"/>
        <family val="2"/>
        <scheme val="minor"/>
      </rPr>
      <t xml:space="preserve">:  </t>
    </r>
  </si>
  <si>
    <r>
      <t>4. Date of General Procurement Notice</t>
    </r>
    <r>
      <rPr>
        <sz val="12"/>
        <color theme="1"/>
        <rFont val="Calibri"/>
        <family val="2"/>
        <scheme val="minor"/>
      </rPr>
      <t xml:space="preserve">:  </t>
    </r>
  </si>
  <si>
    <r>
      <t>5. Period covered by this procurement plan</t>
    </r>
    <r>
      <rPr>
        <sz val="12"/>
        <color theme="1"/>
        <rFont val="Calibri"/>
        <family val="2"/>
        <scheme val="minor"/>
      </rPr>
      <t>: year 1</t>
    </r>
  </si>
  <si>
    <r>
      <t>1.</t>
    </r>
    <r>
      <rPr>
        <b/>
        <sz val="12"/>
        <color theme="1"/>
        <rFont val="Calibri"/>
        <family val="2"/>
        <scheme val="minor"/>
      </rPr>
      <t>Prior Review Threshold</t>
    </r>
    <r>
      <rPr>
        <sz val="12"/>
        <color theme="1"/>
        <rFont val="Calibri"/>
        <family val="2"/>
        <scheme val="minor"/>
      </rPr>
      <t>: Procurement Decisions subject to Prior Review by the AE/Fund</t>
    </r>
  </si>
  <si>
    <t>Concept</t>
  </si>
  <si>
    <t>Three prices quotations</t>
  </si>
  <si>
    <t>Up to US$100,000</t>
  </si>
  <si>
    <t>above US$100,000</t>
  </si>
  <si>
    <t>Procurement above to US$100,000 are not expected</t>
  </si>
  <si>
    <r>
      <t>6. Other Arrangements</t>
    </r>
    <r>
      <rPr>
        <sz val="12"/>
        <color theme="1"/>
        <rFont val="Calibri"/>
        <family val="2"/>
        <scheme val="minor"/>
      </rPr>
      <t>: The project will provide subgrants to Civil Society Organization and Regional Funds. The Accredited Entity’s approved Procurement and Consultant Guidelines reviewed and accepted by the Fund will apply under these grants. Procurement will be carried out by Grant Recipients themselves and procurement plan will be agreed between the AE and Grant Recipient</t>
    </r>
  </si>
  <si>
    <t>30 weather stations Extech SD 700</t>
  </si>
  <si>
    <t>30 Hydrometric stations Extech SD700</t>
  </si>
  <si>
    <t>10 Specialized software -ArcGIS Desktop, Tableau, MatLab</t>
  </si>
  <si>
    <t>12 apple MacBook Pro</t>
  </si>
  <si>
    <t>7 Desk</t>
  </si>
  <si>
    <t>7 Chairs</t>
  </si>
  <si>
    <t>48 Trap cameras, resolution greater then 12 megapixels and with non-visible (infrared) flash</t>
  </si>
  <si>
    <t>25 Monitoring backpacks</t>
  </si>
  <si>
    <t>2 Drons Mavic Air 2</t>
  </si>
  <si>
    <t>GCF</t>
  </si>
  <si>
    <r>
      <t xml:space="preserve">I.                    </t>
    </r>
    <r>
      <rPr>
        <b/>
        <u/>
        <sz val="11"/>
        <color theme="1"/>
        <rFont val="Calibri"/>
        <family val="2"/>
        <scheme val="minor"/>
      </rPr>
      <t>General</t>
    </r>
  </si>
  <si>
    <t xml:space="preserve">12 Monitor </t>
  </si>
  <si>
    <t>No</t>
  </si>
  <si>
    <t>yes</t>
  </si>
  <si>
    <t>Post</t>
  </si>
  <si>
    <t>N/A</t>
  </si>
  <si>
    <t>July, 2021</t>
  </si>
  <si>
    <t>August, 2021</t>
  </si>
  <si>
    <t>February, 2021</t>
  </si>
  <si>
    <t>September, 2021</t>
  </si>
  <si>
    <t>Consultancy Assignments with Selection Methods and Time Schedule</t>
  </si>
  <si>
    <t xml:space="preserve">Selection Method </t>
  </si>
  <si>
    <t>Estimated  Cost</t>
  </si>
  <si>
    <t>Review by AE/Fund
(Prior / Post)</t>
  </si>
  <si>
    <t xml:space="preserve">Proposals Submission
Date </t>
  </si>
  <si>
    <t xml:space="preserve">Total for Consultancy </t>
  </si>
  <si>
    <t>It is expected to have 7 annual subprojects during four years in each region.</t>
  </si>
  <si>
    <t>Prior</t>
  </si>
  <si>
    <t>Request for proposals
date</t>
  </si>
  <si>
    <t>Contract start</t>
  </si>
  <si>
    <t>Dropbox for five years</t>
  </si>
  <si>
    <t>7 sub-projects (includes 10% bonus for payment by results) for the Pacific region</t>
  </si>
  <si>
    <t>Individual Consultancy</t>
  </si>
  <si>
    <t>-          Direct selection</t>
  </si>
  <si>
    <t xml:space="preserve">                Competitive Methods are the following:</t>
  </si>
  <si>
    <r>
      <t>-</t>
    </r>
    <r>
      <rPr>
        <sz val="11"/>
        <color theme="1"/>
        <rFont val="Calibri"/>
        <family val="2"/>
        <scheme val="minor"/>
      </rPr>
      <t>          Quality Cost Based Selection method (QCBS)</t>
    </r>
  </si>
  <si>
    <t>-          Consultant's Qualifications Based Selection (CQS)</t>
  </si>
  <si>
    <t>CQS</t>
  </si>
  <si>
    <t>Issuance of Expression of Interest
Yes / No</t>
  </si>
  <si>
    <t>Yes</t>
  </si>
  <si>
    <t>Non-consulting services</t>
  </si>
  <si>
    <t>Good</t>
  </si>
  <si>
    <t>This consultancy will be for two years</t>
  </si>
  <si>
    <t>Finalize shortlist
Yes / No</t>
  </si>
  <si>
    <t xml:space="preserve"> National competitive publication
Yes / No</t>
  </si>
  <si>
    <t>QCBS</t>
  </si>
  <si>
    <t>DS</t>
  </si>
  <si>
    <t>-          Direct selection (DS)</t>
  </si>
  <si>
    <t>TPQ</t>
  </si>
  <si>
    <t>July, 2022</t>
  </si>
  <si>
    <t>January, 2022</t>
  </si>
  <si>
    <t>August, 2022</t>
  </si>
  <si>
    <t>June, 2022</t>
  </si>
  <si>
    <t>-          Direct Selection (DS)</t>
  </si>
  <si>
    <t>Global Water Watch Mexico is the only civil society organization works at training monitoring water quality.</t>
  </si>
  <si>
    <t>The consulting firm that updates the platforms is the same one that created them</t>
  </si>
  <si>
    <t>Finalize shorlist
Yes / No</t>
  </si>
  <si>
    <t>31/02/2022</t>
  </si>
  <si>
    <r>
      <t>6. Other Arrangements</t>
    </r>
    <r>
      <rPr>
        <sz val="12"/>
        <color theme="1"/>
        <rFont val="Calibri"/>
        <family val="2"/>
        <scheme val="minor"/>
      </rPr>
      <t>:The project will provide subgrants to Civil Society Organization. The Accredited Entity’s approved Procurement and Consultant Guidelines reviewed and accepted by the Fund will apply under these subgrants (subprojects). Procurement will be carried out by Grant Recipients themselves and procurement plan will be agreed between the Accredited Entity, Executing Entity and Grant Recipient.</t>
    </r>
  </si>
  <si>
    <t>IV. Selection of Subprojects</t>
  </si>
  <si>
    <t>Specific consulting for results bases (bonus for subprojects)</t>
  </si>
  <si>
    <t>Community water monitoring</t>
  </si>
  <si>
    <t>Contracts with Academia (Non-profit organizations)</t>
  </si>
  <si>
    <t>Consulting to expand the database / hosting /</t>
  </si>
  <si>
    <t>Updated platforms (hosting, project page update, sisep). Database hosting for five years</t>
  </si>
  <si>
    <t>Adaptation of existing communication platforms for 5 years (FR Hosting and Dropbox page)</t>
  </si>
  <si>
    <t>Evaluate social vulnerability at baseline</t>
  </si>
  <si>
    <t>Facilitate workshop 1</t>
  </si>
  <si>
    <t>Ex-ante biophysical modeling and generation of future scenarios of ecosystem services through Integrated Valuation of Ecosystem Services and Tradeoffs (InVEST) and integration of information on carbon sequestration from INEGI (41370). 
Economic valuation of selected ecosystem services (Pacific and Gulf) (34470 each zone).
Economic analysis (estimation of opportunity cost) of restoration measures (2 sites, one on each coast) (27585).</t>
  </si>
  <si>
    <t>12 laptops</t>
  </si>
  <si>
    <t>Mouse, HDMI, external Keyboard</t>
  </si>
  <si>
    <t xml:space="preserve">Dissemination call for pproposals </t>
  </si>
  <si>
    <t>Insurance for two Drones</t>
  </si>
  <si>
    <t>Certification for two Drones</t>
  </si>
  <si>
    <r>
      <t>5. Period covered by this procurement plan</t>
    </r>
    <r>
      <rPr>
        <sz val="12"/>
        <color theme="1"/>
        <rFont val="Calibri"/>
        <family val="2"/>
        <scheme val="minor"/>
      </rPr>
      <t>: 18 months</t>
    </r>
  </si>
  <si>
    <r>
      <t>1.  Project information</t>
    </r>
    <r>
      <rPr>
        <sz val="12"/>
        <color theme="1"/>
        <rFont val="Calibri"/>
        <family val="2"/>
        <scheme val="minor"/>
      </rPr>
      <t>: (River Restoration for Climate Adaptation (RIOS), México)</t>
    </r>
  </si>
  <si>
    <r>
      <t>2. Version of the Plan</t>
    </r>
    <r>
      <rPr>
        <sz val="12"/>
        <color theme="1"/>
        <rFont val="Calibri"/>
        <family val="2"/>
        <scheme val="minor"/>
      </rPr>
      <t>: Version 2.0 dated 26/11/2020</t>
    </r>
  </si>
  <si>
    <t>Issuance of Expression of Interest</t>
  </si>
  <si>
    <r>
      <t>1.</t>
    </r>
    <r>
      <rPr>
        <b/>
        <sz val="7"/>
        <color theme="1"/>
        <rFont val="Calibri"/>
        <family val="2"/>
        <scheme val="minor"/>
      </rPr>
      <t xml:space="preserve">                  </t>
    </r>
    <r>
      <rPr>
        <b/>
        <sz val="12"/>
        <color theme="1"/>
        <rFont val="Calibri"/>
        <family val="2"/>
        <scheme val="minor"/>
      </rPr>
      <t>Prior Review Threshold</t>
    </r>
    <r>
      <rPr>
        <sz val="12"/>
        <color theme="1"/>
        <rFont val="Calibri"/>
        <family val="2"/>
        <scheme val="minor"/>
      </rPr>
      <t>: Procurement Decisions subject to Prior Review by the AE/Fund</t>
    </r>
  </si>
  <si>
    <t>Three Prices Quotation</t>
  </si>
  <si>
    <t>Direct selection</t>
  </si>
  <si>
    <t>Invitation to quote</t>
  </si>
  <si>
    <t>If the amount is greater than US$5,000 it will require the approval of the respective Technical Committee of the project and the FMCN</t>
  </si>
  <si>
    <t>It is expected that in the term of the project there will be no acquisitions greater than $ 100,000</t>
  </si>
  <si>
    <t>-         Invitation to quote</t>
  </si>
  <si>
    <t>-        Three prices quotations (TPQ)</t>
  </si>
  <si>
    <t>2.</t>
  </si>
  <si>
    <r>
      <rPr>
        <b/>
        <sz val="11"/>
        <color theme="1"/>
        <rFont val="Calibri"/>
        <family val="2"/>
        <scheme val="minor"/>
      </rPr>
      <t xml:space="preserve">Prequalification </t>
    </r>
    <r>
      <rPr>
        <sz val="11"/>
        <color theme="1"/>
        <rFont val="Calibri"/>
        <family val="2"/>
        <scheme val="minor"/>
      </rPr>
      <t>(</t>
    </r>
    <r>
      <rPr>
        <sz val="12"/>
        <color theme="1"/>
        <rFont val="Cambria"/>
        <family val="1"/>
      </rPr>
      <t>for complex Civil Works)</t>
    </r>
  </si>
  <si>
    <t xml:space="preserve">3.     Procurement Packages with Methods and Time Schedule </t>
  </si>
  <si>
    <r>
      <t>1. Prior Review Threshold</t>
    </r>
    <r>
      <rPr>
        <sz val="12"/>
        <color theme="1"/>
        <rFont val="Cambria"/>
        <family val="1"/>
      </rPr>
      <t>: Selection decisions subject to Prior Review by AE/Fund:</t>
    </r>
  </si>
  <si>
    <t>Selection  Method</t>
  </si>
  <si>
    <t>Consultant's Qualifications Based Selection (CQS)</t>
  </si>
  <si>
    <t>Quality Cost Based Selection method (QCBS)</t>
  </si>
  <si>
    <t>Direct Selection (DS)</t>
  </si>
  <si>
    <t>Open National</t>
  </si>
  <si>
    <t>Only when there are not regional providers</t>
  </si>
  <si>
    <t>More than US$1000 less than US$100,000</t>
  </si>
  <si>
    <t>More than US$100,000</t>
  </si>
  <si>
    <t>More than US$1,000 less than US$5,000</t>
  </si>
  <si>
    <t>More than US$5,000</t>
  </si>
  <si>
    <t>More than US$50,000</t>
  </si>
  <si>
    <t>8 sub-projects (includes 10% bonus for payment by results) for the Gulf region</t>
  </si>
  <si>
    <t>Call for proposal</t>
  </si>
  <si>
    <t>-          Quality Cost Based Selection method (QCBS)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</si>
</sst>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_-;\-* #,##0_-;_-* &quot;-&quot;??_-;_-@_-"/>
    <numFmt numFmtId="165" formatCode="&quot;$&quot;#,##0"/>
  </numFmts>
  <fonts count="28" x14ac:knownFonts="1">
    <font>
      <sz val="11"/>
      <color theme="1"/>
      <name val="Calibri"/>
      <family val="2"/>
      <scheme val="minor"/>
    </font>
    <font>
      <sz val="12"/>
      <color theme="1"/>
      <name val="Calibri"/>
      <family val="2"/>
      <scheme val="minor"/>
    </font>
    <font>
      <b/>
      <sz val="12"/>
      <color theme="1"/>
      <name val="Cambria"/>
      <family val="1"/>
    </font>
    <font>
      <sz val="12"/>
      <color theme="1"/>
      <name val="Cambria"/>
      <family val="1"/>
    </font>
    <font>
      <b/>
      <u/>
      <sz val="11"/>
      <color theme="1"/>
      <name val="Cambria"/>
      <family val="1"/>
    </font>
    <font>
      <b/>
      <sz val="9"/>
      <color theme="1"/>
      <name val="Cambria"/>
      <family val="1"/>
    </font>
    <font>
      <sz val="9"/>
      <color theme="1"/>
      <name val="Cambria"/>
      <family val="1"/>
    </font>
    <font>
      <sz val="9"/>
      <color theme="1"/>
      <name val="Times New Roman"/>
      <family val="1"/>
    </font>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b/>
      <sz val="7"/>
      <color theme="1"/>
      <name val="Calibri"/>
      <family val="2"/>
      <scheme val="minor"/>
    </font>
    <font>
      <b/>
      <u/>
      <sz val="12"/>
      <color theme="1"/>
      <name val="Calibri"/>
      <family val="2"/>
      <scheme val="minor"/>
    </font>
    <font>
      <sz val="12"/>
      <color theme="1"/>
      <name val="Calibri"/>
      <family val="2"/>
      <scheme val="minor"/>
    </font>
    <font>
      <b/>
      <u/>
      <sz val="11"/>
      <color theme="1"/>
      <name val="Calibri"/>
      <family val="2"/>
      <scheme val="minor"/>
    </font>
    <font>
      <b/>
      <sz val="10"/>
      <color theme="1"/>
      <name val="Calibri"/>
      <family val="2"/>
      <scheme val="minor"/>
    </font>
    <font>
      <sz val="12"/>
      <color rgb="FFFF0000"/>
      <name val="Calibri"/>
      <family val="2"/>
      <scheme val="minor"/>
    </font>
    <font>
      <sz val="11"/>
      <name val="Calibri"/>
      <family val="2"/>
      <scheme val="minor"/>
    </font>
    <font>
      <b/>
      <sz val="11"/>
      <name val="Calibri"/>
      <family val="2"/>
      <scheme val="minor"/>
    </font>
    <font>
      <sz val="9"/>
      <color theme="1"/>
      <name val="Calibri"/>
      <family val="2"/>
      <scheme val="minor"/>
    </font>
    <font>
      <b/>
      <sz val="9"/>
      <name val="Cambria"/>
      <family val="1"/>
    </font>
    <font>
      <sz val="9"/>
      <name val="Cambria"/>
      <family val="1"/>
    </font>
    <font>
      <sz val="9"/>
      <name val="Calibri"/>
      <family val="2"/>
      <scheme val="minor"/>
    </font>
    <font>
      <sz val="12"/>
      <name val="Calibri"/>
      <family val="2"/>
      <scheme val="minor"/>
    </font>
    <font>
      <b/>
      <sz val="10"/>
      <color theme="1"/>
      <name val="Cambria"/>
      <family val="1"/>
    </font>
    <font>
      <sz val="10"/>
      <color theme="1"/>
      <name val="Cambria"/>
      <family val="1"/>
    </font>
    <font>
      <b/>
      <sz val="10"/>
      <name val="Cambria"/>
      <family val="1"/>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43" fontId="8" fillId="0" borderId="0" applyFont="0" applyFill="0" applyBorder="0" applyAlignment="0" applyProtection="0"/>
  </cellStyleXfs>
  <cellXfs count="109">
    <xf numFmtId="0" fontId="0" fillId="0" borderId="0" xfId="0"/>
    <xf numFmtId="0" fontId="3" fillId="0" borderId="0" xfId="0" applyFont="1" applyAlignment="1">
      <alignment vertical="center"/>
    </xf>
    <xf numFmtId="0" fontId="3" fillId="0" borderId="0" xfId="0" applyFont="1" applyAlignment="1">
      <alignment horizontal="left" vertical="center" indent="7"/>
    </xf>
    <xf numFmtId="0" fontId="4" fillId="0" borderId="0" xfId="0" applyFont="1" applyAlignment="1">
      <alignment vertical="center"/>
    </xf>
    <xf numFmtId="0" fontId="7" fillId="0" borderId="0" xfId="0" applyFont="1" applyAlignment="1">
      <alignment horizontal="left" vertical="center" indent="5"/>
    </xf>
    <xf numFmtId="0" fontId="0" fillId="0" borderId="0" xfId="0" applyAlignment="1">
      <alignment horizontal="left"/>
    </xf>
    <xf numFmtId="0" fontId="0" fillId="0" borderId="0" xfId="0" applyFont="1"/>
    <xf numFmtId="0" fontId="0" fillId="0" borderId="1" xfId="0" applyFont="1" applyBorder="1"/>
    <xf numFmtId="0" fontId="0" fillId="0" borderId="0" xfId="0" applyFont="1" applyAlignment="1">
      <alignment horizontal="left"/>
    </xf>
    <xf numFmtId="0" fontId="9" fillId="0" borderId="0" xfId="0" applyFont="1" applyAlignment="1">
      <alignment horizontal="left" vertical="center"/>
    </xf>
    <xf numFmtId="0" fontId="10"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6" fillId="0" borderId="1" xfId="0" applyFont="1" applyBorder="1" applyAlignment="1">
      <alignment horizontal="center" vertical="center" wrapText="1"/>
    </xf>
    <xf numFmtId="0" fontId="17" fillId="0" borderId="0" xfId="0" applyFont="1" applyAlignment="1">
      <alignment horizontal="left" vertical="center" indent="5"/>
    </xf>
    <xf numFmtId="0" fontId="11" fillId="0" borderId="0" xfId="0" applyFont="1" applyAlignment="1">
      <alignment vertical="center"/>
    </xf>
    <xf numFmtId="0" fontId="0" fillId="0" borderId="0" xfId="0" applyFont="1" applyAlignment="1">
      <alignment horizontal="left" vertical="center"/>
    </xf>
    <xf numFmtId="0" fontId="11" fillId="0" borderId="0" xfId="0" applyFont="1" applyAlignment="1">
      <alignment horizontal="left" vertical="center"/>
    </xf>
    <xf numFmtId="0" fontId="0" fillId="0" borderId="0" xfId="0" applyFont="1" applyAlignment="1">
      <alignment horizontal="center"/>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0" fillId="0" borderId="1" xfId="0" applyFont="1" applyBorder="1" applyAlignment="1">
      <alignment vertical="center" wrapText="1"/>
    </xf>
    <xf numFmtId="0" fontId="2" fillId="0" borderId="0" xfId="0" applyFont="1" applyAlignment="1">
      <alignment horizontal="left" vertical="center"/>
    </xf>
    <xf numFmtId="0" fontId="9" fillId="0" borderId="0" xfId="0" applyFont="1" applyAlignment="1">
      <alignment horizontal="left" vertical="center" indent="1"/>
    </xf>
    <xf numFmtId="0" fontId="18" fillId="0" borderId="0" xfId="0" applyFont="1"/>
    <xf numFmtId="0" fontId="0" fillId="0" borderId="0" xfId="0" applyAlignment="1">
      <alignment horizontal="center" vertical="center"/>
    </xf>
    <xf numFmtId="0" fontId="0" fillId="0" borderId="0" xfId="0" applyAlignment="1">
      <alignment horizontal="center"/>
    </xf>
    <xf numFmtId="0" fontId="5" fillId="0" borderId="1" xfId="0" applyFont="1" applyBorder="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9" fillId="0" borderId="1" xfId="0" applyFont="1" applyBorder="1" applyAlignment="1">
      <alignment vertical="center" wrapText="1"/>
    </xf>
    <xf numFmtId="164" fontId="0" fillId="0" borderId="1" xfId="1" applyNumberFormat="1" applyFont="1" applyBorder="1" applyAlignment="1">
      <alignment vertical="center" wrapText="1"/>
    </xf>
    <xf numFmtId="0" fontId="18" fillId="0" borderId="1" xfId="0" applyFont="1" applyBorder="1" applyAlignment="1">
      <alignment horizontal="center" vertical="center" wrapText="1"/>
    </xf>
    <xf numFmtId="0" fontId="18" fillId="0" borderId="1" xfId="0" applyFont="1" applyBorder="1" applyAlignment="1">
      <alignment vertical="center" wrapText="1"/>
    </xf>
    <xf numFmtId="164" fontId="6" fillId="0" borderId="1" xfId="1" applyNumberFormat="1" applyFont="1" applyBorder="1" applyAlignment="1">
      <alignment horizontal="center" vertical="center" wrapText="1"/>
    </xf>
    <xf numFmtId="0" fontId="0" fillId="0" borderId="1" xfId="0" applyBorder="1" applyAlignment="1">
      <alignment horizontal="center"/>
    </xf>
    <xf numFmtId="0" fontId="0" fillId="0" borderId="1" xfId="0" applyFont="1" applyBorder="1" applyAlignment="1">
      <alignment vertical="center" wrapText="1"/>
    </xf>
    <xf numFmtId="0" fontId="9" fillId="0" borderId="1" xfId="0" applyFont="1" applyBorder="1" applyAlignment="1">
      <alignment horizontal="center" vertical="center" wrapText="1"/>
    </xf>
    <xf numFmtId="0" fontId="0" fillId="0" borderId="0" xfId="0" applyFont="1" applyAlignment="1">
      <alignment horizontal="center" vertical="center"/>
    </xf>
    <xf numFmtId="0" fontId="15" fillId="0" borderId="0" xfId="0" applyFont="1" applyAlignment="1">
      <alignment vertical="center"/>
    </xf>
    <xf numFmtId="0" fontId="0" fillId="0" borderId="0" xfId="0" applyFont="1" applyAlignment="1">
      <alignment vertical="center"/>
    </xf>
    <xf numFmtId="0" fontId="0" fillId="0" borderId="0" xfId="0" applyFont="1" applyAlignment="1">
      <alignment horizontal="left" vertical="center" indent="5"/>
    </xf>
    <xf numFmtId="14" fontId="0" fillId="0" borderId="1" xfId="0" applyNumberFormat="1" applyFont="1" applyBorder="1" applyAlignment="1">
      <alignment horizontal="center" vertical="center" wrapText="1"/>
    </xf>
    <xf numFmtId="0" fontId="0" fillId="0" borderId="0" xfId="0" quotePrefix="1" applyFont="1" applyAlignment="1">
      <alignment horizontal="left" vertical="center" indent="5"/>
    </xf>
    <xf numFmtId="0" fontId="9" fillId="0" borderId="0" xfId="0" applyFont="1" applyAlignment="1">
      <alignment vertical="center"/>
    </xf>
    <xf numFmtId="14" fontId="6" fillId="0" borderId="1" xfId="0" applyNumberFormat="1" applyFont="1" applyBorder="1" applyAlignment="1">
      <alignment horizontal="center" vertical="center" wrapText="1"/>
    </xf>
    <xf numFmtId="0" fontId="18" fillId="0" borderId="0" xfId="0" applyFont="1" applyAlignment="1">
      <alignment horizontal="center"/>
    </xf>
    <xf numFmtId="0" fontId="21" fillId="0" borderId="1" xfId="0" applyFont="1" applyBorder="1" applyAlignment="1">
      <alignment horizontal="center" vertical="center" wrapText="1"/>
    </xf>
    <xf numFmtId="14" fontId="22" fillId="0" borderId="1" xfId="0" applyNumberFormat="1" applyFont="1" applyBorder="1" applyAlignment="1">
      <alignment horizontal="center" vertical="center" wrapText="1"/>
    </xf>
    <xf numFmtId="0" fontId="22" fillId="0" borderId="1" xfId="0" applyFont="1" applyBorder="1" applyAlignment="1">
      <alignment horizontal="center" vertical="center" wrapText="1"/>
    </xf>
    <xf numFmtId="0" fontId="18" fillId="0" borderId="1" xfId="0" applyFont="1" applyBorder="1" applyAlignment="1">
      <alignment horizontal="center"/>
    </xf>
    <xf numFmtId="0" fontId="6" fillId="0" borderId="1" xfId="0" applyFont="1" applyBorder="1" applyAlignment="1">
      <alignment horizontal="left" vertical="center" wrapText="1"/>
    </xf>
    <xf numFmtId="164" fontId="9" fillId="0" borderId="1" xfId="0" applyNumberFormat="1" applyFont="1" applyBorder="1" applyAlignment="1">
      <alignment horizontal="center"/>
    </xf>
    <xf numFmtId="0" fontId="9" fillId="0" borderId="1" xfId="0" applyFont="1" applyBorder="1" applyAlignment="1">
      <alignment horizontal="center"/>
    </xf>
    <xf numFmtId="0" fontId="6" fillId="2" borderId="1" xfId="0" applyFont="1" applyFill="1" applyBorder="1" applyAlignment="1">
      <alignment wrapText="1"/>
    </xf>
    <xf numFmtId="0" fontId="6" fillId="2" borderId="1" xfId="0" applyFont="1" applyFill="1" applyBorder="1" applyAlignment="1">
      <alignment horizontal="center" vertical="center" wrapText="1"/>
    </xf>
    <xf numFmtId="165" fontId="6" fillId="2" borderId="1" xfId="0" applyNumberFormat="1" applyFont="1" applyFill="1" applyBorder="1" applyAlignment="1">
      <alignment horizontal="left" vertical="top" wrapText="1"/>
    </xf>
    <xf numFmtId="0" fontId="9" fillId="2" borderId="1" xfId="0" applyFont="1" applyFill="1" applyBorder="1" applyAlignment="1">
      <alignment vertical="center" wrapText="1"/>
    </xf>
    <xf numFmtId="164" fontId="0" fillId="2" borderId="1" xfId="1" applyNumberFormat="1" applyFont="1" applyFill="1" applyBorder="1" applyAlignment="1">
      <alignment vertical="center" wrapText="1"/>
    </xf>
    <xf numFmtId="0" fontId="0" fillId="2"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0" fillId="2" borderId="1" xfId="0" applyFont="1" applyFill="1" applyBorder="1" applyAlignment="1">
      <alignment vertical="center" wrapText="1"/>
    </xf>
    <xf numFmtId="0" fontId="0" fillId="2" borderId="0" xfId="0" applyFont="1" applyFill="1"/>
    <xf numFmtId="0" fontId="20" fillId="2" borderId="1" xfId="0" applyFont="1" applyFill="1" applyBorder="1" applyAlignment="1">
      <alignment horizontal="center" vertical="center" wrapText="1"/>
    </xf>
    <xf numFmtId="0" fontId="23" fillId="2" borderId="1" xfId="0" applyFont="1" applyFill="1" applyBorder="1" applyAlignment="1">
      <alignment horizontal="center" vertical="center" wrapText="1"/>
    </xf>
    <xf numFmtId="0" fontId="24" fillId="2" borderId="1" xfId="0" applyFont="1" applyFill="1" applyBorder="1" applyAlignment="1">
      <alignment horizontal="center" vertical="center" wrapText="1"/>
    </xf>
    <xf numFmtId="0" fontId="0" fillId="2" borderId="1" xfId="0" applyFont="1" applyFill="1" applyBorder="1"/>
    <xf numFmtId="164" fontId="9" fillId="2" borderId="1" xfId="1" applyNumberFormat="1" applyFont="1" applyFill="1" applyBorder="1" applyAlignment="1">
      <alignment vertical="center" wrapText="1"/>
    </xf>
    <xf numFmtId="0" fontId="18" fillId="2" borderId="1" xfId="0" applyFont="1" applyFill="1" applyBorder="1" applyAlignment="1">
      <alignment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 fillId="0" borderId="3" xfId="0" applyFont="1" applyBorder="1" applyAlignment="1">
      <alignment horizontal="right" vertical="center"/>
    </xf>
    <xf numFmtId="0" fontId="9" fillId="0" borderId="0" xfId="0" applyFont="1"/>
    <xf numFmtId="0" fontId="3" fillId="0" borderId="1" xfId="0" applyFont="1" applyBorder="1" applyAlignment="1">
      <alignment vertical="center" wrapText="1"/>
    </xf>
    <xf numFmtId="0" fontId="25" fillId="0" borderId="1" xfId="0" applyFont="1" applyBorder="1" applyAlignment="1">
      <alignment horizontal="center" vertical="center" wrapText="1"/>
    </xf>
    <xf numFmtId="0" fontId="26" fillId="0" borderId="1" xfId="0" applyFont="1" applyBorder="1" applyAlignment="1">
      <alignment vertical="center" wrapText="1"/>
    </xf>
    <xf numFmtId="0" fontId="0" fillId="0" borderId="0" xfId="0" applyFont="1" applyBorder="1"/>
    <xf numFmtId="0" fontId="0" fillId="0" borderId="0" xfId="0" applyFont="1" applyBorder="1" applyAlignment="1">
      <alignment horizontal="center"/>
    </xf>
    <xf numFmtId="0" fontId="9" fillId="0" borderId="0" xfId="0" applyFont="1" applyBorder="1" applyAlignment="1">
      <alignment horizontal="center" vertical="center" wrapText="1"/>
    </xf>
    <xf numFmtId="0" fontId="26" fillId="0" borderId="0" xfId="0" applyFont="1" applyBorder="1" applyAlignment="1">
      <alignment vertical="center" wrapText="1"/>
    </xf>
    <xf numFmtId="0" fontId="27" fillId="0" borderId="1" xfId="0" applyFont="1" applyBorder="1" applyAlignment="1">
      <alignment horizontal="center" vertical="center" wrapText="1"/>
    </xf>
    <xf numFmtId="0" fontId="26" fillId="0" borderId="0" xfId="0" applyFont="1"/>
    <xf numFmtId="0" fontId="6" fillId="2" borderId="1" xfId="0" applyFont="1" applyFill="1" applyBorder="1" applyAlignment="1">
      <alignment horizontal="left" vertical="center" wrapText="1"/>
    </xf>
    <xf numFmtId="164" fontId="0" fillId="0" borderId="1" xfId="1" applyNumberFormat="1" applyFont="1" applyBorder="1" applyAlignment="1">
      <alignment horizontal="center"/>
    </xf>
    <xf numFmtId="0" fontId="0" fillId="0" borderId="1" xfId="0" applyFont="1" applyBorder="1" applyAlignment="1">
      <alignment horizontal="center" vertical="top" wrapText="1"/>
    </xf>
    <xf numFmtId="0" fontId="11" fillId="0" borderId="0" xfId="0" applyFont="1" applyAlignment="1">
      <alignment horizontal="left" vertical="center" wrapText="1"/>
    </xf>
    <xf numFmtId="0" fontId="9" fillId="2" borderId="1" xfId="0" applyFont="1" applyFill="1" applyBorder="1" applyAlignment="1">
      <alignment vertical="center" wrapText="1"/>
    </xf>
    <xf numFmtId="0" fontId="0" fillId="0" borderId="1" xfId="0" applyFont="1" applyBorder="1" applyAlignment="1">
      <alignment horizontal="left" vertical="center" wrapText="1"/>
    </xf>
    <xf numFmtId="0" fontId="0" fillId="0" borderId="1" xfId="0" applyFont="1" applyBorder="1" applyAlignment="1">
      <alignment vertical="center" wrapText="1"/>
    </xf>
    <xf numFmtId="0" fontId="9"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0" fillId="2" borderId="4" xfId="0" applyFont="1" applyFill="1" applyBorder="1" applyAlignment="1">
      <alignment horizontal="left" vertical="center" wrapText="1"/>
    </xf>
    <xf numFmtId="0" fontId="0" fillId="2" borderId="5" xfId="0" applyFont="1" applyFill="1" applyBorder="1" applyAlignment="1">
      <alignment horizontal="left" vertical="center" wrapText="1"/>
    </xf>
    <xf numFmtId="0" fontId="0" fillId="2" borderId="4" xfId="0" applyFont="1" applyFill="1" applyBorder="1" applyAlignment="1">
      <alignment horizontal="center" vertical="center" wrapText="1"/>
    </xf>
    <xf numFmtId="0" fontId="0" fillId="2" borderId="5"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2" fillId="0" borderId="2" xfId="0" applyFont="1" applyBorder="1" applyAlignment="1">
      <alignment horizontal="right" vertical="center"/>
    </xf>
    <xf numFmtId="0" fontId="2" fillId="0" borderId="3" xfId="0" applyFont="1" applyBorder="1" applyAlignment="1">
      <alignment horizontal="right" vertical="center"/>
    </xf>
    <xf numFmtId="0" fontId="9" fillId="0" borderId="2" xfId="0" applyFont="1" applyBorder="1" applyAlignment="1">
      <alignment horizontal="right" vertical="center"/>
    </xf>
    <xf numFmtId="0" fontId="9" fillId="0" borderId="3" xfId="0" applyFont="1" applyBorder="1" applyAlignment="1">
      <alignment horizontal="right" vertical="center"/>
    </xf>
    <xf numFmtId="43" fontId="0" fillId="0" borderId="0" xfId="1" applyFont="1" applyAlignment="1">
      <alignment horizontal="center"/>
    </xf>
    <xf numFmtId="164" fontId="6" fillId="2" borderId="1" xfId="1" applyNumberFormat="1" applyFont="1" applyFill="1" applyBorder="1" applyAlignment="1">
      <alignment horizontal="center" vertical="center" wrapText="1"/>
    </xf>
    <xf numFmtId="0" fontId="0" fillId="2" borderId="0" xfId="0" applyFill="1"/>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ritLe&#243;nReyes/Dropbox%20(DC)/05%20PROYECTOS%20INTER-PROGRAMAS%20(PIP)/13%20IKI-RIOS/PROYECTO%20RIOS/01%20PPTO%20RIOS/01%20Ppto%20RIOS-GCF%20nva%20estructura/2020.07.21-PPTO%20RIOS%20NVA-ESTRUCTURA%20VF%20papel%20trabaj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shboard"/>
      <sheetName val="Title Lists"/>
      <sheetName val="Detailed Budget Plan"/>
      <sheetName val="Detailed Budget Notes"/>
      <sheetName val="Ppto x categoría gto-año-inst."/>
      <sheetName val="Costo y financiamiento del proy"/>
      <sheetName val="Ppto total por x año-inst."/>
      <sheetName val="PptoXACT"/>
      <sheetName val="SALARIOS Y PRESTACIONES"/>
      <sheetName val="EQUIPO (ADQUISICIONES)"/>
      <sheetName val="HONORARIOS"/>
      <sheetName val="SERVICIOS DE NO CONSULTORÍA"/>
      <sheetName val="MATERIALES"/>
      <sheetName val="VIÁTICOS"/>
      <sheetName val="REUNIONES Y TALLERES"/>
      <sheetName val="SUBPROYECTOS Y PLAT"/>
    </sheetNames>
    <sheetDataSet>
      <sheetData sheetId="0"/>
      <sheetData sheetId="1"/>
      <sheetData sheetId="2">
        <row r="1">
          <cell r="B1" t="str">
            <v>Components</v>
          </cell>
        </row>
      </sheetData>
      <sheetData sheetId="3"/>
      <sheetData sheetId="4">
        <row r="57">
          <cell r="F57">
            <v>4615.7663789473681</v>
          </cell>
        </row>
      </sheetData>
      <sheetData sheetId="5"/>
      <sheetData sheetId="6"/>
      <sheetData sheetId="7"/>
      <sheetData sheetId="8"/>
      <sheetData sheetId="9"/>
      <sheetData sheetId="10"/>
      <sheetData sheetId="11">
        <row r="8">
          <cell r="N8">
            <v>29000</v>
          </cell>
        </row>
      </sheetData>
      <sheetData sheetId="12">
        <row r="8">
          <cell r="D8">
            <v>4364.9858441431588</v>
          </cell>
        </row>
        <row r="9">
          <cell r="D9">
            <v>5952.2534238315793</v>
          </cell>
        </row>
        <row r="10">
          <cell r="D10">
            <v>976.84210526315792</v>
          </cell>
        </row>
      </sheetData>
      <sheetData sheetId="13"/>
      <sheetData sheetId="14"/>
      <sheetData sheetId="15"/>
      <sheetData sheetId="1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zoomScale="130" zoomScaleNormal="130" workbookViewId="0">
      <selection activeCell="B5" sqref="B5:I10"/>
    </sheetView>
  </sheetViews>
  <sheetFormatPr baseColWidth="10" defaultColWidth="11.42578125" defaultRowHeight="15" x14ac:dyDescent="0.25"/>
  <cols>
    <col min="1" max="1" width="3" style="6" bestFit="1" customWidth="1"/>
    <col min="2" max="2" width="36.140625" style="8" customWidth="1"/>
    <col min="3" max="3" width="28" style="6" customWidth="1"/>
    <col min="4" max="5" width="28" style="18" customWidth="1"/>
    <col min="6" max="6" width="28" style="6" customWidth="1"/>
    <col min="7" max="16384" width="11.42578125" style="6"/>
  </cols>
  <sheetData>
    <row r="1" spans="1:9" x14ac:dyDescent="0.25">
      <c r="B1" s="9" t="s">
        <v>35</v>
      </c>
    </row>
    <row r="2" spans="1:9" x14ac:dyDescent="0.25">
      <c r="B2" s="9"/>
    </row>
    <row r="3" spans="1:9" ht="18.75" x14ac:dyDescent="0.25">
      <c r="B3" s="10" t="s">
        <v>0</v>
      </c>
    </row>
    <row r="4" spans="1:9" ht="15.75" x14ac:dyDescent="0.25">
      <c r="B4" s="17" t="s">
        <v>37</v>
      </c>
    </row>
    <row r="5" spans="1:9" ht="15.75" x14ac:dyDescent="0.25">
      <c r="B5" s="17" t="s">
        <v>38</v>
      </c>
    </row>
    <row r="6" spans="1:9" ht="15.75" x14ac:dyDescent="0.25">
      <c r="B6" s="17" t="s">
        <v>39</v>
      </c>
    </row>
    <row r="7" spans="1:9" ht="15.75" x14ac:dyDescent="0.25">
      <c r="B7" s="17" t="s">
        <v>40</v>
      </c>
    </row>
    <row r="8" spans="1:9" ht="15.75" x14ac:dyDescent="0.25">
      <c r="B8" s="17" t="s">
        <v>41</v>
      </c>
    </row>
    <row r="9" spans="1:9" ht="15.75" x14ac:dyDescent="0.25">
      <c r="B9" s="17" t="s">
        <v>42</v>
      </c>
    </row>
    <row r="10" spans="1:9" ht="30.75" customHeight="1" x14ac:dyDescent="0.25">
      <c r="B10" s="89" t="s">
        <v>49</v>
      </c>
      <c r="C10" s="89"/>
      <c r="D10" s="89"/>
      <c r="E10" s="89"/>
      <c r="F10" s="89"/>
      <c r="G10" s="89"/>
      <c r="H10" s="89"/>
      <c r="I10" s="89"/>
    </row>
    <row r="11" spans="1:9" ht="15.75" x14ac:dyDescent="0.25">
      <c r="B11" s="11"/>
    </row>
    <row r="12" spans="1:9" ht="15.75" x14ac:dyDescent="0.25">
      <c r="B12" s="11"/>
    </row>
    <row r="13" spans="1:9" x14ac:dyDescent="0.25">
      <c r="B13" s="12" t="s">
        <v>1</v>
      </c>
      <c r="D13" s="18" t="s">
        <v>36</v>
      </c>
    </row>
    <row r="14" spans="1:9" ht="15.75" x14ac:dyDescent="0.25">
      <c r="B14" s="11"/>
    </row>
    <row r="15" spans="1:9" ht="15.75" x14ac:dyDescent="0.25">
      <c r="B15" s="15" t="s">
        <v>43</v>
      </c>
    </row>
    <row r="16" spans="1:9" x14ac:dyDescent="0.25">
      <c r="A16" s="7"/>
      <c r="B16" s="13" t="s">
        <v>44</v>
      </c>
      <c r="C16" s="13" t="s">
        <v>2</v>
      </c>
      <c r="D16" s="13" t="s">
        <v>3</v>
      </c>
      <c r="E16" s="13" t="s">
        <v>4</v>
      </c>
      <c r="F16" s="13" t="s">
        <v>5</v>
      </c>
    </row>
    <row r="17" spans="1:6" x14ac:dyDescent="0.25">
      <c r="A17" s="19">
        <v>1</v>
      </c>
      <c r="B17" s="20" t="s">
        <v>50</v>
      </c>
      <c r="C17" s="19" t="s">
        <v>45</v>
      </c>
      <c r="D17" s="19" t="s">
        <v>46</v>
      </c>
      <c r="E17" s="19" t="s">
        <v>47</v>
      </c>
      <c r="F17" s="88" t="s">
        <v>48</v>
      </c>
    </row>
    <row r="18" spans="1:6" x14ac:dyDescent="0.25">
      <c r="A18" s="19">
        <f>+A17+1</f>
        <v>2</v>
      </c>
      <c r="B18" s="20" t="s">
        <v>51</v>
      </c>
      <c r="C18" s="19" t="s">
        <v>45</v>
      </c>
      <c r="D18" s="19" t="s">
        <v>46</v>
      </c>
      <c r="E18" s="19" t="s">
        <v>47</v>
      </c>
      <c r="F18" s="88"/>
    </row>
    <row r="19" spans="1:6" x14ac:dyDescent="0.25">
      <c r="A19" s="19">
        <f t="shared" ref="A19:A25" si="0">+A18+1</f>
        <v>3</v>
      </c>
      <c r="B19" s="20" t="s">
        <v>53</v>
      </c>
      <c r="C19" s="19" t="s">
        <v>45</v>
      </c>
      <c r="D19" s="19" t="s">
        <v>46</v>
      </c>
      <c r="E19" s="19" t="s">
        <v>47</v>
      </c>
      <c r="F19" s="88"/>
    </row>
    <row r="20" spans="1:6" ht="30" x14ac:dyDescent="0.25">
      <c r="A20" s="19">
        <f t="shared" si="0"/>
        <v>4</v>
      </c>
      <c r="B20" s="20" t="s">
        <v>52</v>
      </c>
      <c r="C20" s="19" t="s">
        <v>45</v>
      </c>
      <c r="D20" s="19" t="s">
        <v>46</v>
      </c>
      <c r="E20" s="19" t="s">
        <v>47</v>
      </c>
      <c r="F20" s="88"/>
    </row>
    <row r="21" spans="1:6" x14ac:dyDescent="0.25">
      <c r="A21" s="19">
        <f t="shared" si="0"/>
        <v>5</v>
      </c>
      <c r="B21" s="20" t="s">
        <v>55</v>
      </c>
      <c r="C21" s="19" t="s">
        <v>45</v>
      </c>
      <c r="D21" s="19" t="s">
        <v>46</v>
      </c>
      <c r="E21" s="19" t="s">
        <v>47</v>
      </c>
      <c r="F21" s="88"/>
    </row>
    <row r="22" spans="1:6" x14ac:dyDescent="0.25">
      <c r="A22" s="19">
        <f t="shared" si="0"/>
        <v>6</v>
      </c>
      <c r="B22" s="20" t="s">
        <v>54</v>
      </c>
      <c r="C22" s="19"/>
      <c r="D22" s="19"/>
      <c r="E22" s="19"/>
      <c r="F22" s="88"/>
    </row>
    <row r="23" spans="1:6" ht="45" x14ac:dyDescent="0.25">
      <c r="A23" s="19">
        <f t="shared" si="0"/>
        <v>7</v>
      </c>
      <c r="B23" s="20" t="s">
        <v>56</v>
      </c>
      <c r="C23" s="19" t="s">
        <v>45</v>
      </c>
      <c r="D23" s="19" t="s">
        <v>46</v>
      </c>
      <c r="E23" s="19" t="s">
        <v>47</v>
      </c>
      <c r="F23" s="88"/>
    </row>
    <row r="24" spans="1:6" x14ac:dyDescent="0.25">
      <c r="A24" s="19">
        <f t="shared" si="0"/>
        <v>8</v>
      </c>
      <c r="B24" s="20" t="s">
        <v>57</v>
      </c>
      <c r="C24" s="19" t="s">
        <v>45</v>
      </c>
      <c r="D24" s="19" t="s">
        <v>46</v>
      </c>
      <c r="E24" s="19" t="s">
        <v>47</v>
      </c>
      <c r="F24" s="88"/>
    </row>
    <row r="25" spans="1:6" x14ac:dyDescent="0.25">
      <c r="A25" s="19">
        <f t="shared" si="0"/>
        <v>9</v>
      </c>
      <c r="B25" s="20" t="s">
        <v>58</v>
      </c>
      <c r="C25" s="19" t="s">
        <v>45</v>
      </c>
      <c r="D25" s="19" t="s">
        <v>46</v>
      </c>
      <c r="E25" s="19" t="s">
        <v>47</v>
      </c>
      <c r="F25" s="88"/>
    </row>
    <row r="26" spans="1:6" ht="15.75" x14ac:dyDescent="0.25">
      <c r="B26" s="14"/>
    </row>
  </sheetData>
  <mergeCells count="2">
    <mergeCell ref="F17:F25"/>
    <mergeCell ref="B10:I1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
  <sheetViews>
    <sheetView zoomScale="70" zoomScaleNormal="70" workbookViewId="0">
      <selection activeCell="G21" sqref="G21"/>
    </sheetView>
  </sheetViews>
  <sheetFormatPr baseColWidth="10" defaultColWidth="11.42578125" defaultRowHeight="15" x14ac:dyDescent="0.25"/>
  <cols>
    <col min="1" max="1" width="4.28515625" style="8" customWidth="1"/>
    <col min="2" max="2" width="35.42578125" style="6" customWidth="1"/>
    <col min="3" max="3" width="28" style="18" customWidth="1"/>
    <col min="4" max="4" width="16.7109375" style="6" bestFit="1" customWidth="1"/>
    <col min="5" max="5" width="23.42578125" style="6" customWidth="1"/>
    <col min="6" max="6" width="14.42578125" style="6" customWidth="1"/>
    <col min="7" max="7" width="14.42578125" style="18" customWidth="1"/>
    <col min="8" max="9" width="14.42578125" style="6" customWidth="1"/>
    <col min="10" max="11" width="14.42578125" style="18" customWidth="1"/>
    <col min="12" max="12" width="14.42578125" style="24" customWidth="1"/>
    <col min="13" max="13" width="20.85546875" style="6" customWidth="1"/>
    <col min="14" max="16384" width="11.42578125" style="6"/>
  </cols>
  <sheetData>
    <row r="1" spans="1:12" x14ac:dyDescent="0.25">
      <c r="A1" s="9" t="s">
        <v>35</v>
      </c>
    </row>
    <row r="2" spans="1:12" x14ac:dyDescent="0.25">
      <c r="A2" s="9" t="s">
        <v>0</v>
      </c>
    </row>
    <row r="3" spans="1:12" x14ac:dyDescent="0.25">
      <c r="A3" s="9" t="s">
        <v>60</v>
      </c>
    </row>
    <row r="4" spans="1:12" x14ac:dyDescent="0.25">
      <c r="A4" s="16"/>
    </row>
    <row r="5" spans="1:12" ht="15.75" x14ac:dyDescent="0.25">
      <c r="A5" s="23"/>
      <c r="B5" s="17" t="s">
        <v>125</v>
      </c>
      <c r="C5" s="6"/>
      <c r="D5" s="18"/>
      <c r="E5" s="18"/>
      <c r="G5" s="6"/>
    </row>
    <row r="6" spans="1:12" ht="15.75" x14ac:dyDescent="0.25">
      <c r="A6" s="23"/>
      <c r="B6" s="17" t="s">
        <v>126</v>
      </c>
      <c r="C6" s="6"/>
      <c r="D6" s="18"/>
      <c r="E6" s="18"/>
      <c r="G6" s="6"/>
    </row>
    <row r="7" spans="1:12" ht="15.75" x14ac:dyDescent="0.25">
      <c r="A7" s="23"/>
      <c r="B7" s="17" t="s">
        <v>40</v>
      </c>
      <c r="C7" s="6"/>
      <c r="D7" s="18"/>
      <c r="E7" s="18"/>
      <c r="G7" s="6"/>
    </row>
    <row r="8" spans="1:12" ht="15.75" x14ac:dyDescent="0.25">
      <c r="A8" s="23"/>
      <c r="B8" s="17" t="s">
        <v>41</v>
      </c>
      <c r="C8" s="6"/>
      <c r="D8" s="18"/>
      <c r="E8" s="18"/>
      <c r="G8" s="6"/>
    </row>
    <row r="9" spans="1:12" ht="15.75" x14ac:dyDescent="0.25">
      <c r="A9" s="23"/>
      <c r="B9" s="17" t="s">
        <v>124</v>
      </c>
      <c r="C9" s="6"/>
      <c r="D9" s="18"/>
      <c r="E9" s="18"/>
      <c r="G9" s="6"/>
    </row>
    <row r="10" spans="1:12" ht="48" customHeight="1" x14ac:dyDescent="0.25">
      <c r="A10" s="23"/>
      <c r="B10" s="89" t="s">
        <v>108</v>
      </c>
      <c r="C10" s="89"/>
      <c r="D10" s="89"/>
      <c r="E10" s="89"/>
      <c r="F10" s="89"/>
      <c r="G10" s="89"/>
      <c r="H10" s="89"/>
      <c r="I10" s="89"/>
    </row>
    <row r="11" spans="1:12" x14ac:dyDescent="0.25">
      <c r="A11" s="9" t="s">
        <v>1</v>
      </c>
    </row>
    <row r="12" spans="1:12" ht="15.75" x14ac:dyDescent="0.25">
      <c r="A12" s="9" t="s">
        <v>128</v>
      </c>
      <c r="F12" s="80"/>
      <c r="G12" s="81"/>
      <c r="H12" s="80"/>
      <c r="I12" s="80"/>
    </row>
    <row r="13" spans="1:12" ht="25.5" x14ac:dyDescent="0.25">
      <c r="A13" s="77"/>
      <c r="B13" s="78" t="s">
        <v>2</v>
      </c>
      <c r="C13" s="78" t="s">
        <v>3</v>
      </c>
      <c r="D13" s="78" t="s">
        <v>4</v>
      </c>
      <c r="E13" s="73" t="s">
        <v>5</v>
      </c>
      <c r="F13" s="82"/>
      <c r="G13" s="82"/>
      <c r="H13" s="82"/>
      <c r="I13" s="82"/>
      <c r="K13" s="73"/>
      <c r="L13" s="74"/>
    </row>
    <row r="14" spans="1:12" ht="94.5" x14ac:dyDescent="0.25">
      <c r="A14" s="79">
        <v>1</v>
      </c>
      <c r="B14" s="79" t="s">
        <v>129</v>
      </c>
      <c r="C14" s="79" t="s">
        <v>146</v>
      </c>
      <c r="D14" s="79"/>
      <c r="E14" s="77" t="s">
        <v>133</v>
      </c>
      <c r="F14" s="80"/>
      <c r="G14" s="81"/>
      <c r="H14" s="80"/>
      <c r="I14" s="80"/>
    </row>
    <row r="15" spans="1:12" ht="15.75" x14ac:dyDescent="0.25">
      <c r="A15" s="79">
        <v>2</v>
      </c>
      <c r="B15" s="79" t="s">
        <v>131</v>
      </c>
      <c r="C15" s="79" t="s">
        <v>147</v>
      </c>
      <c r="D15" s="79"/>
      <c r="E15" s="77"/>
    </row>
    <row r="16" spans="1:12" ht="126" x14ac:dyDescent="0.25">
      <c r="A16" s="79">
        <v>3</v>
      </c>
      <c r="B16" s="79" t="s">
        <v>130</v>
      </c>
      <c r="C16" s="79" t="s">
        <v>148</v>
      </c>
      <c r="D16" s="79" t="s">
        <v>149</v>
      </c>
      <c r="E16" s="77" t="s">
        <v>132</v>
      </c>
    </row>
    <row r="17" spans="1:13" ht="47.25" x14ac:dyDescent="0.25">
      <c r="A17" s="79">
        <v>4</v>
      </c>
      <c r="B17" s="79" t="s">
        <v>144</v>
      </c>
      <c r="C17" s="79" t="s">
        <v>147</v>
      </c>
      <c r="D17" s="79"/>
      <c r="E17" s="77" t="s">
        <v>145</v>
      </c>
    </row>
    <row r="18" spans="1:13" ht="15.75" x14ac:dyDescent="0.25">
      <c r="A18" s="79">
        <v>5</v>
      </c>
      <c r="B18" s="79"/>
      <c r="C18" s="79"/>
      <c r="D18" s="79"/>
      <c r="E18" s="77"/>
    </row>
    <row r="19" spans="1:13" ht="15.75" x14ac:dyDescent="0.25">
      <c r="A19" s="79">
        <v>6</v>
      </c>
      <c r="B19" s="79"/>
      <c r="C19" s="79"/>
      <c r="D19" s="79"/>
      <c r="E19" s="77"/>
    </row>
    <row r="20" spans="1:13" x14ac:dyDescent="0.25">
      <c r="A20" s="16"/>
    </row>
    <row r="21" spans="1:13" ht="15.75" x14ac:dyDescent="0.25">
      <c r="A21" s="9" t="s">
        <v>136</v>
      </c>
      <c r="B21" s="6" t="s">
        <v>137</v>
      </c>
      <c r="F21" s="80"/>
      <c r="G21" s="81"/>
      <c r="H21" s="80"/>
      <c r="I21" s="80"/>
    </row>
    <row r="22" spans="1:13" x14ac:dyDescent="0.25">
      <c r="A22" s="16"/>
    </row>
    <row r="23" spans="1:13" x14ac:dyDescent="0.25">
      <c r="A23" s="9" t="s">
        <v>138</v>
      </c>
      <c r="F23" s="80"/>
      <c r="G23" s="81"/>
      <c r="H23" s="80"/>
      <c r="I23" s="80"/>
    </row>
    <row r="24" spans="1:13" x14ac:dyDescent="0.25">
      <c r="A24" s="30">
        <v>1</v>
      </c>
      <c r="B24" s="31">
        <v>2</v>
      </c>
      <c r="C24" s="31">
        <v>3</v>
      </c>
      <c r="D24" s="31">
        <v>4</v>
      </c>
      <c r="E24" s="31">
        <v>5</v>
      </c>
      <c r="F24" s="31">
        <v>6</v>
      </c>
      <c r="G24" s="31">
        <v>7</v>
      </c>
      <c r="H24" s="31">
        <v>8</v>
      </c>
      <c r="I24" s="31">
        <v>9</v>
      </c>
      <c r="J24" s="31">
        <v>10</v>
      </c>
      <c r="K24" s="31">
        <v>11</v>
      </c>
      <c r="L24" s="32">
        <v>12</v>
      </c>
      <c r="M24" s="31">
        <v>13</v>
      </c>
    </row>
    <row r="25" spans="1:13" ht="30" x14ac:dyDescent="0.25">
      <c r="A25" s="93" t="s">
        <v>6</v>
      </c>
      <c r="B25" s="93" t="s">
        <v>7</v>
      </c>
      <c r="C25" s="93" t="s">
        <v>8</v>
      </c>
      <c r="D25" s="93" t="s">
        <v>9</v>
      </c>
      <c r="E25" s="31"/>
      <c r="F25" s="31" t="s">
        <v>12</v>
      </c>
      <c r="G25" s="31" t="s">
        <v>14</v>
      </c>
      <c r="H25" s="31" t="s">
        <v>16</v>
      </c>
      <c r="I25" s="31" t="s">
        <v>18</v>
      </c>
      <c r="J25" s="93" t="s">
        <v>21</v>
      </c>
      <c r="K25" s="31" t="s">
        <v>22</v>
      </c>
      <c r="L25" s="32" t="s">
        <v>24</v>
      </c>
      <c r="M25" s="93" t="s">
        <v>5</v>
      </c>
    </row>
    <row r="26" spans="1:13" ht="30" customHeight="1" x14ac:dyDescent="0.25">
      <c r="A26" s="93"/>
      <c r="B26" s="93"/>
      <c r="C26" s="93"/>
      <c r="D26" s="93"/>
      <c r="E26" s="31" t="s">
        <v>10</v>
      </c>
      <c r="F26" s="93" t="s">
        <v>13</v>
      </c>
      <c r="G26" s="100" t="s">
        <v>15</v>
      </c>
      <c r="H26" s="93" t="s">
        <v>17</v>
      </c>
      <c r="I26" s="31" t="s">
        <v>19</v>
      </c>
      <c r="J26" s="93"/>
      <c r="K26" s="93" t="s">
        <v>23</v>
      </c>
      <c r="L26" s="94" t="s">
        <v>25</v>
      </c>
      <c r="M26" s="93"/>
    </row>
    <row r="27" spans="1:13" x14ac:dyDescent="0.25">
      <c r="A27" s="93"/>
      <c r="B27" s="93"/>
      <c r="C27" s="93"/>
      <c r="D27" s="93"/>
      <c r="E27" s="31" t="s">
        <v>11</v>
      </c>
      <c r="F27" s="93"/>
      <c r="G27" s="101"/>
      <c r="H27" s="93"/>
      <c r="I27" s="31" t="s">
        <v>20</v>
      </c>
      <c r="J27" s="93"/>
      <c r="K27" s="93"/>
      <c r="L27" s="94"/>
      <c r="M27" s="93"/>
    </row>
    <row r="28" spans="1:13" x14ac:dyDescent="0.25">
      <c r="A28" s="91">
        <v>1</v>
      </c>
      <c r="B28" s="92" t="s">
        <v>50</v>
      </c>
      <c r="C28" s="93" t="s">
        <v>59</v>
      </c>
      <c r="D28" s="33" t="s">
        <v>26</v>
      </c>
      <c r="E28" s="34">
        <v>9000</v>
      </c>
      <c r="F28" s="19" t="s">
        <v>98</v>
      </c>
      <c r="G28" s="19" t="s">
        <v>62</v>
      </c>
      <c r="H28" s="19" t="s">
        <v>63</v>
      </c>
      <c r="I28" s="19" t="s">
        <v>64</v>
      </c>
      <c r="J28" s="35" t="s">
        <v>65</v>
      </c>
      <c r="K28" s="35" t="s">
        <v>99</v>
      </c>
      <c r="L28" s="36" t="s">
        <v>67</v>
      </c>
      <c r="M28" s="39" t="s">
        <v>91</v>
      </c>
    </row>
    <row r="29" spans="1:13" x14ac:dyDescent="0.25">
      <c r="A29" s="91"/>
      <c r="B29" s="92"/>
      <c r="C29" s="93"/>
      <c r="D29" s="33" t="s">
        <v>27</v>
      </c>
      <c r="E29" s="34"/>
      <c r="F29" s="21"/>
      <c r="G29" s="19"/>
      <c r="H29" s="21"/>
      <c r="I29" s="21"/>
      <c r="J29" s="35"/>
      <c r="K29" s="35"/>
      <c r="L29" s="36"/>
      <c r="M29" s="21"/>
    </row>
    <row r="30" spans="1:13" x14ac:dyDescent="0.25">
      <c r="A30" s="91">
        <v>2</v>
      </c>
      <c r="B30" s="92" t="s">
        <v>51</v>
      </c>
      <c r="C30" s="93" t="s">
        <v>59</v>
      </c>
      <c r="D30" s="33" t="s">
        <v>26</v>
      </c>
      <c r="E30" s="34">
        <v>9000</v>
      </c>
      <c r="F30" s="19" t="s">
        <v>98</v>
      </c>
      <c r="G30" s="19" t="s">
        <v>62</v>
      </c>
      <c r="H30" s="19" t="s">
        <v>63</v>
      </c>
      <c r="I30" s="19" t="s">
        <v>64</v>
      </c>
      <c r="J30" s="35" t="s">
        <v>65</v>
      </c>
      <c r="K30" s="35" t="s">
        <v>99</v>
      </c>
      <c r="L30" s="36" t="s">
        <v>67</v>
      </c>
      <c r="M30" s="39" t="s">
        <v>91</v>
      </c>
    </row>
    <row r="31" spans="1:13" x14ac:dyDescent="0.25">
      <c r="A31" s="91"/>
      <c r="B31" s="92"/>
      <c r="C31" s="93"/>
      <c r="D31" s="33" t="s">
        <v>27</v>
      </c>
      <c r="E31" s="34"/>
      <c r="F31" s="21"/>
      <c r="G31" s="19"/>
      <c r="H31" s="21"/>
      <c r="I31" s="21"/>
      <c r="J31" s="35"/>
      <c r="K31" s="35"/>
      <c r="L31" s="36"/>
      <c r="M31" s="21"/>
    </row>
    <row r="32" spans="1:13" x14ac:dyDescent="0.25">
      <c r="A32" s="91">
        <v>3</v>
      </c>
      <c r="B32" s="92" t="s">
        <v>119</v>
      </c>
      <c r="C32" s="93" t="s">
        <v>59</v>
      </c>
      <c r="D32" s="33" t="s">
        <v>26</v>
      </c>
      <c r="E32" s="34">
        <v>21978.947368421053</v>
      </c>
      <c r="F32" s="19" t="s">
        <v>98</v>
      </c>
      <c r="G32" s="19" t="s">
        <v>62</v>
      </c>
      <c r="H32" s="19" t="s">
        <v>63</v>
      </c>
      <c r="I32" s="19" t="s">
        <v>64</v>
      </c>
      <c r="J32" s="35" t="s">
        <v>65</v>
      </c>
      <c r="K32" s="35" t="s">
        <v>100</v>
      </c>
      <c r="L32" s="36" t="s">
        <v>68</v>
      </c>
      <c r="M32" s="39" t="s">
        <v>91</v>
      </c>
    </row>
    <row r="33" spans="1:13" x14ac:dyDescent="0.25">
      <c r="A33" s="91"/>
      <c r="B33" s="92"/>
      <c r="C33" s="93"/>
      <c r="D33" s="33" t="s">
        <v>27</v>
      </c>
      <c r="E33" s="34"/>
      <c r="F33" s="21"/>
      <c r="G33" s="19"/>
      <c r="H33" s="21"/>
      <c r="I33" s="21"/>
      <c r="J33" s="35"/>
      <c r="K33" s="35"/>
      <c r="L33" s="36"/>
      <c r="M33" s="21"/>
    </row>
    <row r="34" spans="1:13" x14ac:dyDescent="0.25">
      <c r="A34" s="91">
        <v>4</v>
      </c>
      <c r="B34" s="92" t="s">
        <v>61</v>
      </c>
      <c r="C34" s="93" t="s">
        <v>59</v>
      </c>
      <c r="D34" s="33" t="s">
        <v>26</v>
      </c>
      <c r="E34" s="34">
        <v>2197.8947368421054</v>
      </c>
      <c r="F34" s="19" t="s">
        <v>98</v>
      </c>
      <c r="G34" s="19" t="s">
        <v>62</v>
      </c>
      <c r="H34" s="19" t="s">
        <v>63</v>
      </c>
      <c r="I34" s="19" t="s">
        <v>64</v>
      </c>
      <c r="J34" s="35" t="s">
        <v>65</v>
      </c>
      <c r="K34" s="35" t="s">
        <v>100</v>
      </c>
      <c r="L34" s="36" t="s">
        <v>68</v>
      </c>
      <c r="M34" s="39" t="s">
        <v>91</v>
      </c>
    </row>
    <row r="35" spans="1:13" x14ac:dyDescent="0.25">
      <c r="A35" s="91"/>
      <c r="B35" s="92"/>
      <c r="C35" s="93"/>
      <c r="D35" s="33" t="s">
        <v>27</v>
      </c>
      <c r="E35" s="34"/>
      <c r="F35" s="21"/>
      <c r="G35" s="19"/>
      <c r="H35" s="21"/>
      <c r="I35" s="21"/>
      <c r="J35" s="35"/>
      <c r="K35" s="35"/>
      <c r="L35" s="36"/>
      <c r="M35" s="21"/>
    </row>
    <row r="36" spans="1:13" ht="30" x14ac:dyDescent="0.25">
      <c r="A36" s="91">
        <v>5</v>
      </c>
      <c r="B36" s="92" t="s">
        <v>52</v>
      </c>
      <c r="C36" s="93" t="s">
        <v>59</v>
      </c>
      <c r="D36" s="33" t="s">
        <v>26</v>
      </c>
      <c r="E36" s="34">
        <v>12500</v>
      </c>
      <c r="F36" s="19" t="s">
        <v>98</v>
      </c>
      <c r="G36" s="19" t="s">
        <v>62</v>
      </c>
      <c r="H36" s="19" t="s">
        <v>63</v>
      </c>
      <c r="I36" s="19" t="s">
        <v>64</v>
      </c>
      <c r="J36" s="35" t="s">
        <v>65</v>
      </c>
      <c r="K36" s="35" t="s">
        <v>101</v>
      </c>
      <c r="L36" s="36" t="s">
        <v>69</v>
      </c>
      <c r="M36" s="39" t="s">
        <v>91</v>
      </c>
    </row>
    <row r="37" spans="1:13" x14ac:dyDescent="0.25">
      <c r="A37" s="91"/>
      <c r="B37" s="92"/>
      <c r="C37" s="93"/>
      <c r="D37" s="33" t="s">
        <v>27</v>
      </c>
      <c r="E37" s="34"/>
      <c r="F37" s="21"/>
      <c r="G37" s="19"/>
      <c r="H37" s="21"/>
      <c r="I37" s="21"/>
      <c r="J37" s="35"/>
      <c r="K37" s="35"/>
      <c r="L37" s="36"/>
      <c r="M37" s="21"/>
    </row>
    <row r="38" spans="1:13" x14ac:dyDescent="0.25">
      <c r="A38" s="91">
        <v>6</v>
      </c>
      <c r="B38" s="92" t="s">
        <v>55</v>
      </c>
      <c r="C38" s="93" t="s">
        <v>59</v>
      </c>
      <c r="D38" s="33" t="s">
        <v>26</v>
      </c>
      <c r="E38" s="34">
        <v>960.96842105263158</v>
      </c>
      <c r="F38" s="19" t="s">
        <v>98</v>
      </c>
      <c r="G38" s="19" t="s">
        <v>62</v>
      </c>
      <c r="H38" s="19" t="s">
        <v>63</v>
      </c>
      <c r="I38" s="19" t="s">
        <v>64</v>
      </c>
      <c r="J38" s="35" t="s">
        <v>65</v>
      </c>
      <c r="K38" s="35" t="s">
        <v>100</v>
      </c>
      <c r="L38" s="36" t="s">
        <v>68</v>
      </c>
      <c r="M38" s="39" t="s">
        <v>91</v>
      </c>
    </row>
    <row r="39" spans="1:13" x14ac:dyDescent="0.25">
      <c r="A39" s="91"/>
      <c r="B39" s="92"/>
      <c r="C39" s="93"/>
      <c r="D39" s="33" t="s">
        <v>27</v>
      </c>
      <c r="E39" s="34"/>
      <c r="F39" s="21"/>
      <c r="G39" s="19"/>
      <c r="H39" s="21"/>
      <c r="I39" s="21"/>
      <c r="J39" s="35"/>
      <c r="K39" s="35"/>
      <c r="L39" s="36"/>
      <c r="M39" s="21"/>
    </row>
    <row r="40" spans="1:13" x14ac:dyDescent="0.25">
      <c r="A40" s="91">
        <v>7</v>
      </c>
      <c r="B40" s="92" t="s">
        <v>54</v>
      </c>
      <c r="C40" s="93" t="s">
        <v>59</v>
      </c>
      <c r="D40" s="33" t="s">
        <v>26</v>
      </c>
      <c r="E40" s="34">
        <v>1908.5052631578949</v>
      </c>
      <c r="F40" s="19" t="s">
        <v>98</v>
      </c>
      <c r="G40" s="19" t="s">
        <v>62</v>
      </c>
      <c r="H40" s="19" t="s">
        <v>63</v>
      </c>
      <c r="I40" s="19" t="s">
        <v>64</v>
      </c>
      <c r="J40" s="35" t="s">
        <v>65</v>
      </c>
      <c r="K40" s="35" t="s">
        <v>100</v>
      </c>
      <c r="L40" s="36" t="s">
        <v>68</v>
      </c>
      <c r="M40" s="39" t="s">
        <v>91</v>
      </c>
    </row>
    <row r="41" spans="1:13" x14ac:dyDescent="0.25">
      <c r="A41" s="91"/>
      <c r="B41" s="92"/>
      <c r="C41" s="93"/>
      <c r="D41" s="33" t="s">
        <v>27</v>
      </c>
      <c r="E41" s="34"/>
      <c r="F41" s="21"/>
      <c r="G41" s="19"/>
      <c r="H41" s="21"/>
      <c r="I41" s="21"/>
      <c r="J41" s="35"/>
      <c r="K41" s="35"/>
      <c r="L41" s="36"/>
      <c r="M41" s="21"/>
    </row>
    <row r="42" spans="1:13" x14ac:dyDescent="0.25">
      <c r="A42" s="91">
        <v>8</v>
      </c>
      <c r="B42" s="92" t="s">
        <v>120</v>
      </c>
      <c r="C42" s="93" t="s">
        <v>59</v>
      </c>
      <c r="D42" s="33" t="s">
        <v>26</v>
      </c>
      <c r="E42" s="34">
        <v>1520.2105263157891</v>
      </c>
      <c r="F42" s="19" t="s">
        <v>98</v>
      </c>
      <c r="G42" s="19" t="s">
        <v>62</v>
      </c>
      <c r="H42" s="19" t="s">
        <v>63</v>
      </c>
      <c r="I42" s="19" t="s">
        <v>64</v>
      </c>
      <c r="J42" s="35" t="s">
        <v>65</v>
      </c>
      <c r="K42" s="35" t="s">
        <v>100</v>
      </c>
      <c r="L42" s="36" t="s">
        <v>68</v>
      </c>
      <c r="M42" s="39" t="s">
        <v>91</v>
      </c>
    </row>
    <row r="43" spans="1:13" x14ac:dyDescent="0.25">
      <c r="A43" s="91"/>
      <c r="B43" s="92"/>
      <c r="C43" s="93"/>
      <c r="D43" s="33" t="s">
        <v>27</v>
      </c>
      <c r="E43" s="34"/>
      <c r="F43" s="21"/>
      <c r="G43" s="19"/>
      <c r="H43" s="21"/>
      <c r="I43" s="21"/>
      <c r="J43" s="35"/>
      <c r="K43" s="35"/>
      <c r="L43" s="36"/>
      <c r="M43" s="21"/>
    </row>
    <row r="44" spans="1:13" x14ac:dyDescent="0.25">
      <c r="A44" s="91">
        <v>9</v>
      </c>
      <c r="B44" s="92" t="s">
        <v>56</v>
      </c>
      <c r="C44" s="93" t="s">
        <v>59</v>
      </c>
      <c r="D44" s="33" t="s">
        <v>26</v>
      </c>
      <c r="E44" s="34">
        <v>14400.000000000004</v>
      </c>
      <c r="F44" s="19" t="s">
        <v>98</v>
      </c>
      <c r="G44" s="19" t="s">
        <v>62</v>
      </c>
      <c r="H44" s="19" t="s">
        <v>63</v>
      </c>
      <c r="I44" s="19" t="s">
        <v>64</v>
      </c>
      <c r="J44" s="35" t="s">
        <v>65</v>
      </c>
      <c r="K44" s="35" t="s">
        <v>102</v>
      </c>
      <c r="L44" s="36" t="s">
        <v>66</v>
      </c>
      <c r="M44" s="39" t="s">
        <v>91</v>
      </c>
    </row>
    <row r="45" spans="1:13" ht="37.5" customHeight="1" x14ac:dyDescent="0.25">
      <c r="A45" s="91"/>
      <c r="B45" s="92"/>
      <c r="C45" s="93"/>
      <c r="D45" s="33" t="s">
        <v>27</v>
      </c>
      <c r="E45" s="34"/>
      <c r="F45" s="21"/>
      <c r="G45" s="19"/>
      <c r="H45" s="21"/>
      <c r="I45" s="21"/>
      <c r="J45" s="35"/>
      <c r="K45" s="35"/>
      <c r="L45" s="36"/>
      <c r="M45" s="21"/>
    </row>
    <row r="46" spans="1:13" x14ac:dyDescent="0.25">
      <c r="A46" s="91">
        <v>10</v>
      </c>
      <c r="B46" s="92" t="s">
        <v>57</v>
      </c>
      <c r="C46" s="93" t="s">
        <v>59</v>
      </c>
      <c r="D46" s="33" t="s">
        <v>26</v>
      </c>
      <c r="E46" s="34">
        <v>36842.105263157893</v>
      </c>
      <c r="F46" s="19" t="s">
        <v>98</v>
      </c>
      <c r="G46" s="19" t="s">
        <v>62</v>
      </c>
      <c r="H46" s="19" t="s">
        <v>63</v>
      </c>
      <c r="I46" s="19" t="s">
        <v>64</v>
      </c>
      <c r="J46" s="35" t="s">
        <v>65</v>
      </c>
      <c r="K46" s="35" t="s">
        <v>102</v>
      </c>
      <c r="L46" s="36" t="s">
        <v>66</v>
      </c>
      <c r="M46" s="39" t="s">
        <v>91</v>
      </c>
    </row>
    <row r="47" spans="1:13" x14ac:dyDescent="0.25">
      <c r="A47" s="91"/>
      <c r="B47" s="92"/>
      <c r="C47" s="93"/>
      <c r="D47" s="33" t="s">
        <v>27</v>
      </c>
      <c r="E47" s="34"/>
      <c r="F47" s="21"/>
      <c r="G47" s="19"/>
      <c r="H47" s="21"/>
      <c r="I47" s="21"/>
      <c r="J47" s="35"/>
      <c r="K47" s="35"/>
      <c r="L47" s="36"/>
      <c r="M47" s="21"/>
    </row>
    <row r="48" spans="1:13" x14ac:dyDescent="0.25">
      <c r="A48" s="91">
        <v>11</v>
      </c>
      <c r="B48" s="92" t="s">
        <v>58</v>
      </c>
      <c r="C48" s="93" t="s">
        <v>59</v>
      </c>
      <c r="D48" s="33" t="s">
        <v>26</v>
      </c>
      <c r="E48" s="34">
        <v>3663.1578947368421</v>
      </c>
      <c r="F48" s="19" t="s">
        <v>98</v>
      </c>
      <c r="G48" s="19" t="s">
        <v>62</v>
      </c>
      <c r="H48" s="19" t="s">
        <v>63</v>
      </c>
      <c r="I48" s="19" t="s">
        <v>64</v>
      </c>
      <c r="J48" s="35" t="s">
        <v>65</v>
      </c>
      <c r="K48" s="35" t="s">
        <v>102</v>
      </c>
      <c r="L48" s="36" t="s">
        <v>66</v>
      </c>
      <c r="M48" s="21" t="s">
        <v>91</v>
      </c>
    </row>
    <row r="49" spans="1:13" x14ac:dyDescent="0.25">
      <c r="A49" s="91"/>
      <c r="B49" s="92"/>
      <c r="C49" s="93"/>
      <c r="D49" s="33" t="s">
        <v>27</v>
      </c>
      <c r="E49" s="34"/>
      <c r="F49" s="21"/>
      <c r="G49" s="19"/>
      <c r="H49" s="21"/>
      <c r="I49" s="21"/>
      <c r="J49" s="35"/>
      <c r="K49" s="35"/>
      <c r="L49" s="36"/>
      <c r="M49" s="21"/>
    </row>
    <row r="50" spans="1:13" s="65" customFormat="1" ht="30" x14ac:dyDescent="0.25">
      <c r="A50" s="97">
        <v>12</v>
      </c>
      <c r="B50" s="95" t="s">
        <v>121</v>
      </c>
      <c r="C50" s="99" t="s">
        <v>59</v>
      </c>
      <c r="D50" s="60" t="s">
        <v>26</v>
      </c>
      <c r="E50" s="61">
        <f>+'[1]Detailed Budget Notes'!$F$57</f>
        <v>4615.7663789473681</v>
      </c>
      <c r="F50" s="62" t="s">
        <v>98</v>
      </c>
      <c r="G50" s="62" t="s">
        <v>62</v>
      </c>
      <c r="H50" s="62" t="s">
        <v>63</v>
      </c>
      <c r="I50" s="62" t="s">
        <v>64</v>
      </c>
      <c r="J50" s="63" t="s">
        <v>65</v>
      </c>
      <c r="K50" s="63" t="s">
        <v>99</v>
      </c>
      <c r="L50" s="63" t="s">
        <v>66</v>
      </c>
      <c r="M50" s="64" t="s">
        <v>90</v>
      </c>
    </row>
    <row r="51" spans="1:13" s="65" customFormat="1" ht="15.75" x14ac:dyDescent="0.25">
      <c r="A51" s="98"/>
      <c r="B51" s="96"/>
      <c r="C51" s="99"/>
      <c r="D51" s="60" t="s">
        <v>27</v>
      </c>
      <c r="E51" s="66"/>
      <c r="F51" s="67"/>
      <c r="G51" s="67"/>
      <c r="H51" s="68"/>
      <c r="I51" s="67"/>
      <c r="J51" s="67"/>
      <c r="K51" s="67"/>
      <c r="L51" s="66"/>
      <c r="M51" s="69"/>
    </row>
    <row r="52" spans="1:13" s="65" customFormat="1" ht="30" x14ac:dyDescent="0.25">
      <c r="A52" s="97">
        <v>13</v>
      </c>
      <c r="B52" s="95" t="s">
        <v>80</v>
      </c>
      <c r="C52" s="99" t="s">
        <v>59</v>
      </c>
      <c r="D52" s="60" t="s">
        <v>26</v>
      </c>
      <c r="E52" s="61">
        <f>+'[1]SERVICIOS DE NO CONSULTORÍA'!$D$8</f>
        <v>4364.9858441431588</v>
      </c>
      <c r="F52" s="62" t="s">
        <v>96</v>
      </c>
      <c r="G52" s="62" t="s">
        <v>62</v>
      </c>
      <c r="H52" s="62" t="s">
        <v>63</v>
      </c>
      <c r="I52" s="62" t="s">
        <v>64</v>
      </c>
      <c r="J52" s="63" t="s">
        <v>65</v>
      </c>
      <c r="K52" s="63" t="s">
        <v>100</v>
      </c>
      <c r="L52" s="63" t="s">
        <v>65</v>
      </c>
      <c r="M52" s="64" t="s">
        <v>90</v>
      </c>
    </row>
    <row r="53" spans="1:13" s="65" customFormat="1" ht="15.75" x14ac:dyDescent="0.25">
      <c r="A53" s="98"/>
      <c r="B53" s="96"/>
      <c r="C53" s="99"/>
      <c r="D53" s="60" t="s">
        <v>27</v>
      </c>
      <c r="E53" s="66"/>
      <c r="F53" s="67"/>
      <c r="G53" s="67"/>
      <c r="H53" s="68"/>
      <c r="I53" s="67"/>
      <c r="J53" s="67"/>
      <c r="K53" s="67"/>
      <c r="L53" s="66"/>
      <c r="M53" s="69"/>
    </row>
    <row r="54" spans="1:13" s="65" customFormat="1" ht="30" x14ac:dyDescent="0.25">
      <c r="A54" s="97">
        <v>14</v>
      </c>
      <c r="B54" s="95" t="s">
        <v>122</v>
      </c>
      <c r="C54" s="99" t="s">
        <v>59</v>
      </c>
      <c r="D54" s="60" t="s">
        <v>26</v>
      </c>
      <c r="E54" s="61">
        <f>+'[1]SERVICIOS DE NO CONSULTORÍA'!$D$9</f>
        <v>5952.2534238315793</v>
      </c>
      <c r="F54" s="62" t="s">
        <v>96</v>
      </c>
      <c r="G54" s="62" t="s">
        <v>62</v>
      </c>
      <c r="H54" s="62" t="s">
        <v>63</v>
      </c>
      <c r="I54" s="62" t="s">
        <v>64</v>
      </c>
      <c r="J54" s="63" t="s">
        <v>65</v>
      </c>
      <c r="K54" s="63" t="s">
        <v>100</v>
      </c>
      <c r="L54" s="63" t="s">
        <v>65</v>
      </c>
      <c r="M54" s="64" t="s">
        <v>90</v>
      </c>
    </row>
    <row r="55" spans="1:13" s="65" customFormat="1" ht="15.75" x14ac:dyDescent="0.25">
      <c r="A55" s="98"/>
      <c r="B55" s="96"/>
      <c r="C55" s="99"/>
      <c r="D55" s="60" t="s">
        <v>27</v>
      </c>
      <c r="E55" s="66"/>
      <c r="F55" s="67"/>
      <c r="G55" s="67"/>
      <c r="H55" s="68"/>
      <c r="I55" s="67"/>
      <c r="J55" s="67"/>
      <c r="K55" s="67"/>
      <c r="L55" s="66"/>
      <c r="M55" s="69"/>
    </row>
    <row r="56" spans="1:13" s="65" customFormat="1" ht="30" x14ac:dyDescent="0.25">
      <c r="A56" s="97">
        <v>15</v>
      </c>
      <c r="B56" s="95" t="s">
        <v>123</v>
      </c>
      <c r="C56" s="99" t="s">
        <v>59</v>
      </c>
      <c r="D56" s="60" t="s">
        <v>26</v>
      </c>
      <c r="E56" s="61">
        <f>+'[1]SERVICIOS DE NO CONSULTORÍA'!$D$10</f>
        <v>976.84210526315792</v>
      </c>
      <c r="F56" s="62" t="s">
        <v>96</v>
      </c>
      <c r="G56" s="62" t="s">
        <v>62</v>
      </c>
      <c r="H56" s="62" t="s">
        <v>63</v>
      </c>
      <c r="I56" s="62" t="s">
        <v>64</v>
      </c>
      <c r="J56" s="63" t="s">
        <v>65</v>
      </c>
      <c r="K56" s="63" t="s">
        <v>100</v>
      </c>
      <c r="L56" s="63" t="s">
        <v>65</v>
      </c>
      <c r="M56" s="64" t="s">
        <v>90</v>
      </c>
    </row>
    <row r="57" spans="1:13" s="65" customFormat="1" ht="15.75" x14ac:dyDescent="0.25">
      <c r="A57" s="98"/>
      <c r="B57" s="96"/>
      <c r="C57" s="99"/>
      <c r="D57" s="60" t="s">
        <v>27</v>
      </c>
      <c r="E57" s="66"/>
      <c r="F57" s="67"/>
      <c r="G57" s="67"/>
      <c r="H57" s="68"/>
      <c r="I57" s="67"/>
      <c r="J57" s="67"/>
      <c r="K57" s="67"/>
      <c r="L57" s="66"/>
      <c r="M57" s="69"/>
    </row>
    <row r="58" spans="1:13" s="65" customFormat="1" x14ac:dyDescent="0.25">
      <c r="A58" s="90" t="s">
        <v>28</v>
      </c>
      <c r="B58" s="90"/>
      <c r="C58" s="90"/>
      <c r="D58" s="90"/>
      <c r="E58" s="70">
        <f>SUM(E28,E30,E32,E34,E36,E38,E40,E42,E44,E46,E48,E50,E52,E54,E56)</f>
        <v>129881.63722586949</v>
      </c>
      <c r="F58" s="60"/>
      <c r="G58" s="62"/>
      <c r="H58" s="64"/>
      <c r="I58" s="64"/>
      <c r="J58" s="62"/>
      <c r="K58" s="62"/>
      <c r="L58" s="71"/>
      <c r="M58" s="64"/>
    </row>
    <row r="59" spans="1:13" x14ac:dyDescent="0.25">
      <c r="A59" s="16"/>
    </row>
    <row r="60" spans="1:13" x14ac:dyDescent="0.25">
      <c r="A60" s="47" t="s">
        <v>84</v>
      </c>
      <c r="B60" s="25"/>
      <c r="C60" s="26"/>
      <c r="D60" s="26"/>
    </row>
    <row r="61" spans="1:13" x14ac:dyDescent="0.25">
      <c r="A61" s="46" t="s">
        <v>135</v>
      </c>
      <c r="B61"/>
      <c r="C61"/>
      <c r="D61"/>
    </row>
    <row r="62" spans="1:13" x14ac:dyDescent="0.25">
      <c r="A62" s="46" t="s">
        <v>134</v>
      </c>
      <c r="B62"/>
      <c r="C62"/>
      <c r="D62"/>
    </row>
    <row r="63" spans="1:13" x14ac:dyDescent="0.25">
      <c r="A63" s="46" t="s">
        <v>97</v>
      </c>
      <c r="B63"/>
      <c r="C63"/>
      <c r="D63"/>
    </row>
    <row r="64" spans="1:13" x14ac:dyDescent="0.25">
      <c r="A64" s="46"/>
      <c r="B64"/>
      <c r="C64"/>
      <c r="D64"/>
    </row>
  </sheetData>
  <mergeCells count="58">
    <mergeCell ref="A54:A55"/>
    <mergeCell ref="B54:B55"/>
    <mergeCell ref="C54:C55"/>
    <mergeCell ref="A56:A57"/>
    <mergeCell ref="B56:B57"/>
    <mergeCell ref="C56:C57"/>
    <mergeCell ref="B50:B51"/>
    <mergeCell ref="A50:A51"/>
    <mergeCell ref="C50:C51"/>
    <mergeCell ref="G26:G27"/>
    <mergeCell ref="A52:A53"/>
    <mergeCell ref="B52:B53"/>
    <mergeCell ref="C52:C53"/>
    <mergeCell ref="C48:C49"/>
    <mergeCell ref="B10:I10"/>
    <mergeCell ref="A34:A35"/>
    <mergeCell ref="B34:B35"/>
    <mergeCell ref="C34:C35"/>
    <mergeCell ref="A42:A43"/>
    <mergeCell ref="B42:B43"/>
    <mergeCell ref="C42:C43"/>
    <mergeCell ref="B40:B41"/>
    <mergeCell ref="C40:C41"/>
    <mergeCell ref="A30:A31"/>
    <mergeCell ref="B30:B31"/>
    <mergeCell ref="C30:C31"/>
    <mergeCell ref="A32:A33"/>
    <mergeCell ref="B32:B33"/>
    <mergeCell ref="C32:C33"/>
    <mergeCell ref="J25:J27"/>
    <mergeCell ref="M25:M27"/>
    <mergeCell ref="A28:A29"/>
    <mergeCell ref="B28:B29"/>
    <mergeCell ref="C28:C29"/>
    <mergeCell ref="A25:A27"/>
    <mergeCell ref="B25:B27"/>
    <mergeCell ref="K26:K27"/>
    <mergeCell ref="L26:L27"/>
    <mergeCell ref="H26:H27"/>
    <mergeCell ref="F26:F27"/>
    <mergeCell ref="C25:C27"/>
    <mergeCell ref="D25:D27"/>
    <mergeCell ref="A58:D58"/>
    <mergeCell ref="A36:A37"/>
    <mergeCell ref="B36:B37"/>
    <mergeCell ref="C36:C37"/>
    <mergeCell ref="A38:A39"/>
    <mergeCell ref="B38:B39"/>
    <mergeCell ref="C38:C39"/>
    <mergeCell ref="A40:A41"/>
    <mergeCell ref="A44:A45"/>
    <mergeCell ref="B44:B45"/>
    <mergeCell ref="C44:C45"/>
    <mergeCell ref="A46:A47"/>
    <mergeCell ref="B46:B47"/>
    <mergeCell ref="C46:C47"/>
    <mergeCell ref="A48:A49"/>
    <mergeCell ref="B48:B4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zoomScale="120" zoomScaleNormal="120" workbookViewId="0">
      <selection activeCell="F1" sqref="F1"/>
    </sheetView>
  </sheetViews>
  <sheetFormatPr baseColWidth="10" defaultRowHeight="15" x14ac:dyDescent="0.25"/>
  <cols>
    <col min="1" max="1" width="5.85546875" style="5" customWidth="1"/>
    <col min="2" max="2" width="29.42578125" style="25" customWidth="1"/>
    <col min="3" max="3" width="15.85546875" style="26" customWidth="1"/>
    <col min="4" max="4" width="20.42578125" style="26" customWidth="1"/>
    <col min="5" max="5" width="15.28515625" style="26" customWidth="1"/>
    <col min="6" max="7" width="20.85546875" style="49" customWidth="1"/>
    <col min="8" max="12" width="18.42578125" style="49" customWidth="1"/>
    <col min="13" max="13" width="17.42578125" style="26" bestFit="1" customWidth="1"/>
    <col min="14" max="14" width="27.7109375" customWidth="1"/>
  </cols>
  <sheetData>
    <row r="1" spans="1:14" x14ac:dyDescent="0.25">
      <c r="A1" s="3" t="s">
        <v>29</v>
      </c>
    </row>
    <row r="2" spans="1:14" ht="15.75" x14ac:dyDescent="0.25">
      <c r="A2" s="1"/>
    </row>
    <row r="3" spans="1:14" s="6" customFormat="1" ht="15.75" x14ac:dyDescent="0.25">
      <c r="A3" s="9" t="s">
        <v>139</v>
      </c>
      <c r="C3" s="18"/>
      <c r="F3" s="80"/>
      <c r="G3" s="81"/>
      <c r="H3" s="80"/>
      <c r="I3" s="80"/>
      <c r="J3" s="18"/>
      <c r="K3" s="18"/>
      <c r="L3" s="24"/>
    </row>
    <row r="4" spans="1:14" ht="15.75" x14ac:dyDescent="0.25">
      <c r="A4" s="1"/>
      <c r="B4"/>
      <c r="C4"/>
      <c r="D4"/>
    </row>
    <row r="5" spans="1:14" ht="25.5" x14ac:dyDescent="0.25">
      <c r="A5" s="79"/>
      <c r="B5" s="78" t="s">
        <v>140</v>
      </c>
      <c r="C5" s="78" t="s">
        <v>4</v>
      </c>
      <c r="D5" s="78" t="s">
        <v>30</v>
      </c>
    </row>
    <row r="6" spans="1:14" ht="25.5" x14ac:dyDescent="0.25">
      <c r="A6" s="79">
        <v>1</v>
      </c>
      <c r="B6" s="79" t="s">
        <v>141</v>
      </c>
      <c r="C6" s="79" t="s">
        <v>150</v>
      </c>
      <c r="D6" s="79"/>
    </row>
    <row r="7" spans="1:14" ht="25.5" x14ac:dyDescent="0.25">
      <c r="A7" s="79">
        <v>2</v>
      </c>
      <c r="B7" s="79" t="s">
        <v>142</v>
      </c>
      <c r="C7" s="79" t="s">
        <v>147</v>
      </c>
      <c r="D7" s="79"/>
    </row>
    <row r="8" spans="1:14" ht="25.5" x14ac:dyDescent="0.25">
      <c r="A8" s="79">
        <v>3</v>
      </c>
      <c r="B8" s="79" t="s">
        <v>143</v>
      </c>
      <c r="C8" s="79" t="s">
        <v>149</v>
      </c>
      <c r="D8" s="79"/>
    </row>
    <row r="9" spans="1:14" x14ac:dyDescent="0.25">
      <c r="A9" s="83"/>
      <c r="B9" s="83"/>
      <c r="C9" s="83"/>
      <c r="D9" s="83"/>
    </row>
    <row r="10" spans="1:14" x14ac:dyDescent="0.25">
      <c r="A10" s="83"/>
      <c r="B10" s="83"/>
      <c r="C10" s="83"/>
      <c r="D10" s="83"/>
    </row>
    <row r="11" spans="1:14" x14ac:dyDescent="0.25">
      <c r="A11" s="83"/>
      <c r="B11" s="83"/>
      <c r="C11" s="83"/>
      <c r="D11" s="83"/>
    </row>
    <row r="12" spans="1:14" x14ac:dyDescent="0.25">
      <c r="A12" s="83"/>
      <c r="B12" s="83"/>
      <c r="C12" s="83"/>
      <c r="D12" s="83"/>
    </row>
    <row r="13" spans="1:14" ht="15.75" x14ac:dyDescent="0.25">
      <c r="A13" s="22" t="s">
        <v>70</v>
      </c>
    </row>
    <row r="14" spans="1:14" ht="15.75" x14ac:dyDescent="0.25">
      <c r="A14" s="22" t="s">
        <v>82</v>
      </c>
    </row>
    <row r="15" spans="1:14" s="85" customFormat="1" ht="12.75" x14ac:dyDescent="0.2">
      <c r="A15" s="78">
        <v>1</v>
      </c>
      <c r="B15" s="78">
        <v>2</v>
      </c>
      <c r="C15" s="78">
        <v>3</v>
      </c>
      <c r="D15" s="78">
        <v>4</v>
      </c>
      <c r="E15" s="78">
        <v>5</v>
      </c>
      <c r="F15" s="78">
        <v>6</v>
      </c>
      <c r="G15" s="84">
        <v>7</v>
      </c>
      <c r="H15" s="84">
        <v>8</v>
      </c>
      <c r="I15" s="84">
        <v>9</v>
      </c>
      <c r="J15" s="84">
        <v>10</v>
      </c>
      <c r="K15" s="84">
        <v>11</v>
      </c>
      <c r="L15" s="84">
        <v>12</v>
      </c>
      <c r="M15" s="84">
        <v>13</v>
      </c>
      <c r="N15" s="78">
        <v>14</v>
      </c>
    </row>
    <row r="16" spans="1:14" ht="36" customHeight="1" x14ac:dyDescent="0.25">
      <c r="A16" s="27" t="s">
        <v>6</v>
      </c>
      <c r="B16" s="27" t="s">
        <v>31</v>
      </c>
      <c r="C16" s="27" t="s">
        <v>8</v>
      </c>
      <c r="D16" s="27" t="s">
        <v>72</v>
      </c>
      <c r="E16" s="27" t="s">
        <v>71</v>
      </c>
      <c r="F16" s="27" t="s">
        <v>73</v>
      </c>
      <c r="G16" s="50" t="s">
        <v>93</v>
      </c>
      <c r="H16" s="50" t="s">
        <v>94</v>
      </c>
      <c r="I16" s="50" t="s">
        <v>88</v>
      </c>
      <c r="J16" s="50" t="s">
        <v>74</v>
      </c>
      <c r="K16" s="50" t="s">
        <v>32</v>
      </c>
      <c r="L16" s="50" t="s">
        <v>33</v>
      </c>
      <c r="M16" s="50" t="s">
        <v>34</v>
      </c>
      <c r="N16" s="27" t="s">
        <v>30</v>
      </c>
    </row>
    <row r="17" spans="1:14" ht="24" x14ac:dyDescent="0.25">
      <c r="A17" s="28">
        <v>1</v>
      </c>
      <c r="B17" s="58" t="s">
        <v>116</v>
      </c>
      <c r="C17" s="58" t="s">
        <v>59</v>
      </c>
      <c r="D17" s="37">
        <v>10526.315789473685</v>
      </c>
      <c r="E17" s="29" t="s">
        <v>87</v>
      </c>
      <c r="F17" s="29" t="s">
        <v>64</v>
      </c>
      <c r="G17" s="51" t="s">
        <v>89</v>
      </c>
      <c r="H17" s="51" t="s">
        <v>62</v>
      </c>
      <c r="I17" s="51" t="s">
        <v>62</v>
      </c>
      <c r="J17" s="51">
        <v>44627</v>
      </c>
      <c r="K17" s="51">
        <v>44641</v>
      </c>
      <c r="L17" s="51">
        <v>44641</v>
      </c>
      <c r="M17" s="51">
        <v>44652</v>
      </c>
      <c r="N17" s="29"/>
    </row>
    <row r="18" spans="1:14" x14ac:dyDescent="0.25">
      <c r="A18" s="28">
        <v>2</v>
      </c>
      <c r="B18" s="86" t="s">
        <v>117</v>
      </c>
      <c r="C18" s="58" t="s">
        <v>59</v>
      </c>
      <c r="D18" s="37">
        <v>12210.526315789473</v>
      </c>
      <c r="E18" s="58" t="s">
        <v>87</v>
      </c>
      <c r="F18" s="29" t="s">
        <v>64</v>
      </c>
      <c r="G18" s="51" t="s">
        <v>89</v>
      </c>
      <c r="H18" s="51" t="s">
        <v>62</v>
      </c>
      <c r="I18" s="51" t="s">
        <v>62</v>
      </c>
      <c r="J18" s="51">
        <v>44627</v>
      </c>
      <c r="K18" s="51">
        <v>44641</v>
      </c>
      <c r="L18" s="51">
        <v>44641</v>
      </c>
      <c r="M18" s="51">
        <v>44652</v>
      </c>
      <c r="N18" s="29"/>
    </row>
    <row r="19" spans="1:14" ht="168" x14ac:dyDescent="0.25">
      <c r="A19" s="28">
        <v>3</v>
      </c>
      <c r="B19" s="59" t="s">
        <v>118</v>
      </c>
      <c r="C19" s="58" t="s">
        <v>59</v>
      </c>
      <c r="D19" s="107">
        <v>137894.73684210528</v>
      </c>
      <c r="E19" s="58" t="s">
        <v>95</v>
      </c>
      <c r="F19" s="29" t="s">
        <v>77</v>
      </c>
      <c r="G19" s="51" t="s">
        <v>62</v>
      </c>
      <c r="H19" s="51" t="s">
        <v>89</v>
      </c>
      <c r="I19" s="51" t="s">
        <v>89</v>
      </c>
      <c r="J19" s="51">
        <v>44887</v>
      </c>
      <c r="K19" s="51">
        <v>44895</v>
      </c>
      <c r="L19" s="51">
        <v>44895</v>
      </c>
      <c r="M19" s="51">
        <v>44927</v>
      </c>
      <c r="N19" s="29" t="s">
        <v>92</v>
      </c>
    </row>
    <row r="20" spans="1:14" ht="15.75" x14ac:dyDescent="0.25">
      <c r="A20" s="102" t="s">
        <v>75</v>
      </c>
      <c r="B20" s="103"/>
      <c r="C20" s="58" t="s">
        <v>59</v>
      </c>
      <c r="D20" s="55">
        <f>SUM(D17:D19)</f>
        <v>160631.57894736843</v>
      </c>
      <c r="E20" s="38"/>
      <c r="F20" s="38"/>
      <c r="G20" s="53"/>
      <c r="H20" s="53"/>
      <c r="I20" s="53"/>
      <c r="J20" s="53"/>
      <c r="K20" s="53"/>
      <c r="L20" s="53"/>
      <c r="M20" s="53"/>
      <c r="N20" s="29"/>
    </row>
    <row r="21" spans="1:14" x14ac:dyDescent="0.25">
      <c r="A21" s="47"/>
    </row>
    <row r="22" spans="1:14" x14ac:dyDescent="0.25">
      <c r="A22" s="47" t="s">
        <v>84</v>
      </c>
    </row>
    <row r="23" spans="1:14" x14ac:dyDescent="0.25">
      <c r="A23" s="46" t="s">
        <v>153</v>
      </c>
      <c r="B23"/>
      <c r="C23"/>
      <c r="D23"/>
      <c r="E23"/>
      <c r="F23"/>
      <c r="G23"/>
      <c r="H23"/>
      <c r="I23"/>
      <c r="J23"/>
      <c r="K23"/>
      <c r="L23"/>
      <c r="M23"/>
    </row>
    <row r="24" spans="1:14" x14ac:dyDescent="0.25">
      <c r="A24" s="46" t="s">
        <v>86</v>
      </c>
      <c r="B24"/>
      <c r="C24"/>
      <c r="D24"/>
      <c r="E24"/>
      <c r="F24"/>
      <c r="G24"/>
      <c r="H24"/>
      <c r="I24"/>
      <c r="J24"/>
      <c r="K24"/>
      <c r="L24"/>
      <c r="M24"/>
    </row>
    <row r="25" spans="1:14" x14ac:dyDescent="0.25">
      <c r="A25" s="46" t="s">
        <v>83</v>
      </c>
      <c r="B25" s="108"/>
      <c r="C25"/>
      <c r="D25"/>
      <c r="E25"/>
      <c r="F25"/>
      <c r="G25"/>
      <c r="H25"/>
      <c r="I25"/>
      <c r="J25"/>
      <c r="K25"/>
      <c r="L25"/>
      <c r="M25"/>
    </row>
    <row r="26" spans="1:14" x14ac:dyDescent="0.25">
      <c r="A26" s="4"/>
      <c r="B26"/>
      <c r="C26"/>
      <c r="D26"/>
      <c r="E26"/>
      <c r="F26"/>
      <c r="G26"/>
      <c r="H26"/>
      <c r="I26"/>
      <c r="J26"/>
      <c r="K26"/>
      <c r="L26"/>
      <c r="M26"/>
    </row>
    <row r="27" spans="1:14" x14ac:dyDescent="0.25">
      <c r="A27" s="4"/>
      <c r="B27"/>
      <c r="C27"/>
      <c r="D27"/>
      <c r="E27"/>
      <c r="F27"/>
      <c r="G27"/>
      <c r="H27"/>
      <c r="I27"/>
      <c r="J27"/>
      <c r="K27"/>
      <c r="L27"/>
      <c r="M27"/>
    </row>
  </sheetData>
  <mergeCells count="1">
    <mergeCell ref="A20:B20"/>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zoomScale="130" zoomScaleNormal="130" workbookViewId="0">
      <selection activeCell="C16" sqref="C16"/>
    </sheetView>
  </sheetViews>
  <sheetFormatPr baseColWidth="10" defaultRowHeight="15" x14ac:dyDescent="0.25"/>
  <cols>
    <col min="1" max="1" width="5.85546875" style="5" customWidth="1"/>
    <col min="2" max="2" width="29.42578125" style="25" customWidth="1"/>
    <col min="3" max="3" width="15.140625" style="25" customWidth="1"/>
    <col min="4" max="4" width="11.42578125" style="26"/>
    <col min="5" max="7" width="15.85546875" style="26" customWidth="1"/>
    <col min="8" max="8" width="15.85546875" style="49" customWidth="1"/>
    <col min="9" max="9" width="20.85546875" style="49" customWidth="1"/>
    <col min="10" max="10" width="15.85546875" style="49" customWidth="1"/>
    <col min="11" max="12" width="22.7109375" style="49" customWidth="1"/>
    <col min="13" max="13" width="15.85546875" style="26" customWidth="1"/>
    <col min="14" max="14" width="29.85546875" style="26" customWidth="1"/>
  </cols>
  <sheetData>
    <row r="1" spans="1:15" x14ac:dyDescent="0.25">
      <c r="A1" s="3" t="s">
        <v>29</v>
      </c>
    </row>
    <row r="2" spans="1:15" ht="15.75" x14ac:dyDescent="0.25">
      <c r="A2" s="1"/>
    </row>
    <row r="3" spans="1:15" ht="15.75" x14ac:dyDescent="0.25">
      <c r="A3" s="22" t="s">
        <v>70</v>
      </c>
    </row>
    <row r="4" spans="1:15" ht="15.75" x14ac:dyDescent="0.25">
      <c r="A4" s="2"/>
    </row>
    <row r="5" spans="1:15" s="85" customFormat="1" x14ac:dyDescent="0.25">
      <c r="A5" s="78">
        <v>1</v>
      </c>
      <c r="B5" s="78">
        <v>2</v>
      </c>
      <c r="C5" s="78">
        <v>3</v>
      </c>
      <c r="D5" s="78">
        <v>4</v>
      </c>
      <c r="E5" s="78">
        <v>5</v>
      </c>
      <c r="F5" s="78">
        <v>6</v>
      </c>
      <c r="G5" s="27">
        <v>7</v>
      </c>
      <c r="H5" s="84">
        <v>8</v>
      </c>
      <c r="I5" s="84">
        <v>9</v>
      </c>
      <c r="J5" s="84">
        <v>10</v>
      </c>
      <c r="K5" s="84">
        <v>11</v>
      </c>
      <c r="L5" s="84">
        <v>12</v>
      </c>
      <c r="M5" s="84">
        <v>13</v>
      </c>
      <c r="N5" s="84">
        <v>14</v>
      </c>
      <c r="O5"/>
    </row>
    <row r="6" spans="1:15" ht="36" customHeight="1" x14ac:dyDescent="0.25">
      <c r="A6" s="27" t="s">
        <v>6</v>
      </c>
      <c r="B6" s="27" t="s">
        <v>31</v>
      </c>
      <c r="C6" s="27" t="s">
        <v>8</v>
      </c>
      <c r="D6" s="27" t="s">
        <v>72</v>
      </c>
      <c r="E6" s="27" t="s">
        <v>71</v>
      </c>
      <c r="F6" s="27" t="s">
        <v>73</v>
      </c>
      <c r="G6" s="27" t="s">
        <v>127</v>
      </c>
      <c r="H6" s="50" t="s">
        <v>106</v>
      </c>
      <c r="I6" s="50" t="s">
        <v>94</v>
      </c>
      <c r="J6" s="50" t="s">
        <v>74</v>
      </c>
      <c r="K6" s="50" t="s">
        <v>32</v>
      </c>
      <c r="L6" s="50" t="s">
        <v>33</v>
      </c>
      <c r="M6" s="27" t="s">
        <v>34</v>
      </c>
      <c r="N6" s="27" t="s">
        <v>30</v>
      </c>
    </row>
    <row r="7" spans="1:15" ht="24.75" x14ac:dyDescent="0.25">
      <c r="A7" s="28">
        <v>1</v>
      </c>
      <c r="B7" s="57" t="s">
        <v>110</v>
      </c>
      <c r="C7" s="58" t="s">
        <v>59</v>
      </c>
      <c r="D7" s="37">
        <v>9157.894736842105</v>
      </c>
      <c r="E7" s="29" t="s">
        <v>95</v>
      </c>
      <c r="F7" s="29" t="s">
        <v>64</v>
      </c>
      <c r="G7" s="29" t="s">
        <v>62</v>
      </c>
      <c r="H7" s="52" t="s">
        <v>89</v>
      </c>
      <c r="I7" s="51" t="s">
        <v>62</v>
      </c>
      <c r="J7" s="51">
        <v>44642</v>
      </c>
      <c r="K7" s="51">
        <v>44651</v>
      </c>
      <c r="L7" s="51">
        <v>44651</v>
      </c>
      <c r="M7" s="51">
        <v>44666</v>
      </c>
      <c r="N7" s="29"/>
    </row>
    <row r="8" spans="1:15" ht="48" customHeight="1" x14ac:dyDescent="0.25">
      <c r="A8" s="28">
        <v>2</v>
      </c>
      <c r="B8" s="58" t="s">
        <v>111</v>
      </c>
      <c r="C8" s="58" t="s">
        <v>59</v>
      </c>
      <c r="D8" s="37">
        <v>228872.31578947368</v>
      </c>
      <c r="E8" s="29" t="s">
        <v>96</v>
      </c>
      <c r="F8" s="29" t="s">
        <v>77</v>
      </c>
      <c r="G8" s="29" t="s">
        <v>62</v>
      </c>
      <c r="H8" s="52" t="s">
        <v>62</v>
      </c>
      <c r="I8" s="51" t="s">
        <v>62</v>
      </c>
      <c r="J8" s="48">
        <v>44592</v>
      </c>
      <c r="K8" s="52" t="s">
        <v>65</v>
      </c>
      <c r="L8" s="52" t="s">
        <v>65</v>
      </c>
      <c r="M8" s="51">
        <v>44607</v>
      </c>
      <c r="N8" s="54" t="s">
        <v>104</v>
      </c>
    </row>
    <row r="9" spans="1:15" ht="24" x14ac:dyDescent="0.25">
      <c r="A9" s="28">
        <v>3</v>
      </c>
      <c r="B9" s="58" t="s">
        <v>112</v>
      </c>
      <c r="C9" s="58" t="s">
        <v>59</v>
      </c>
      <c r="D9" s="37">
        <v>105263.15789473683</v>
      </c>
      <c r="E9" s="29" t="s">
        <v>95</v>
      </c>
      <c r="F9" s="29" t="s">
        <v>64</v>
      </c>
      <c r="G9" s="29" t="s">
        <v>62</v>
      </c>
      <c r="H9" s="52" t="s">
        <v>89</v>
      </c>
      <c r="I9" s="51" t="s">
        <v>62</v>
      </c>
      <c r="J9" s="48">
        <v>44522</v>
      </c>
      <c r="K9" s="51">
        <v>44530</v>
      </c>
      <c r="L9" s="51">
        <v>44530</v>
      </c>
      <c r="M9" s="51">
        <v>44562</v>
      </c>
      <c r="N9" s="29"/>
    </row>
    <row r="10" spans="1:15" ht="24.75" x14ac:dyDescent="0.25">
      <c r="A10" s="28">
        <v>4</v>
      </c>
      <c r="B10" s="57" t="s">
        <v>113</v>
      </c>
      <c r="C10" s="58" t="s">
        <v>59</v>
      </c>
      <c r="D10" s="37">
        <v>13157.894736842105</v>
      </c>
      <c r="E10" s="29" t="s">
        <v>95</v>
      </c>
      <c r="F10" s="29" t="s">
        <v>64</v>
      </c>
      <c r="G10" s="29" t="s">
        <v>62</v>
      </c>
      <c r="H10" s="52" t="s">
        <v>89</v>
      </c>
      <c r="I10" s="51" t="s">
        <v>62</v>
      </c>
      <c r="J10" s="51">
        <v>44642</v>
      </c>
      <c r="K10" s="51">
        <v>44651</v>
      </c>
      <c r="L10" s="51">
        <v>44651</v>
      </c>
      <c r="M10" s="51">
        <v>44666</v>
      </c>
      <c r="N10" s="29"/>
    </row>
    <row r="11" spans="1:15" ht="36.75" x14ac:dyDescent="0.25">
      <c r="A11" s="28">
        <v>5</v>
      </c>
      <c r="B11" s="57" t="s">
        <v>114</v>
      </c>
      <c r="C11" s="58" t="s">
        <v>59</v>
      </c>
      <c r="D11" s="37">
        <v>57013.921684210545</v>
      </c>
      <c r="E11" s="29" t="s">
        <v>96</v>
      </c>
      <c r="F11" s="29" t="s">
        <v>77</v>
      </c>
      <c r="G11" s="29" t="s">
        <v>62</v>
      </c>
      <c r="H11" s="52" t="s">
        <v>62</v>
      </c>
      <c r="I11" s="51" t="s">
        <v>62</v>
      </c>
      <c r="J11" s="48">
        <v>44592</v>
      </c>
      <c r="K11" s="52" t="s">
        <v>65</v>
      </c>
      <c r="L11" s="52" t="s">
        <v>65</v>
      </c>
      <c r="M11" s="51">
        <v>44607</v>
      </c>
      <c r="N11" s="54" t="s">
        <v>105</v>
      </c>
    </row>
    <row r="12" spans="1:15" ht="36.75" x14ac:dyDescent="0.25">
      <c r="A12" s="28">
        <v>6</v>
      </c>
      <c r="B12" s="57" t="s">
        <v>115</v>
      </c>
      <c r="C12" s="58" t="s">
        <v>59</v>
      </c>
      <c r="D12" s="37">
        <v>19954.872589473689</v>
      </c>
      <c r="E12" s="29" t="s">
        <v>95</v>
      </c>
      <c r="F12" s="29" t="s">
        <v>64</v>
      </c>
      <c r="G12" s="29" t="s">
        <v>62</v>
      </c>
      <c r="H12" s="52" t="s">
        <v>89</v>
      </c>
      <c r="I12" s="51" t="s">
        <v>62</v>
      </c>
      <c r="J12" s="51">
        <v>44614</v>
      </c>
      <c r="K12" s="51" t="s">
        <v>107</v>
      </c>
      <c r="L12" s="51" t="s">
        <v>107</v>
      </c>
      <c r="M12" s="51">
        <v>44635</v>
      </c>
      <c r="N12" s="29"/>
    </row>
    <row r="13" spans="1:15" ht="15.75" x14ac:dyDescent="0.25">
      <c r="A13" s="102" t="s">
        <v>75</v>
      </c>
      <c r="B13" s="103"/>
      <c r="C13" s="75"/>
      <c r="D13" s="55">
        <f>SUM(D7:D12)</f>
        <v>433420.05743157887</v>
      </c>
      <c r="E13" s="56"/>
      <c r="F13" s="38"/>
      <c r="G13" s="38"/>
      <c r="H13" s="53"/>
      <c r="I13" s="51"/>
      <c r="J13" s="53"/>
      <c r="K13" s="53"/>
      <c r="L13" s="53"/>
      <c r="M13" s="38"/>
      <c r="N13" s="29"/>
    </row>
    <row r="14" spans="1:15" x14ac:dyDescent="0.25">
      <c r="A14" s="47"/>
    </row>
    <row r="15" spans="1:15" x14ac:dyDescent="0.25">
      <c r="A15" s="47" t="s">
        <v>84</v>
      </c>
    </row>
    <row r="16" spans="1:15" x14ac:dyDescent="0.25">
      <c r="A16" s="44" t="s">
        <v>85</v>
      </c>
    </row>
    <row r="17" spans="1:1" x14ac:dyDescent="0.25">
      <c r="A17" s="46" t="s">
        <v>103</v>
      </c>
    </row>
    <row r="18" spans="1:1" x14ac:dyDescent="0.25">
      <c r="A18" s="44"/>
    </row>
    <row r="19" spans="1:1" x14ac:dyDescent="0.25">
      <c r="A19" s="44"/>
    </row>
    <row r="20" spans="1:1" x14ac:dyDescent="0.25">
      <c r="A20" s="44"/>
    </row>
    <row r="34" spans="9:9" x14ac:dyDescent="0.25">
      <c r="I34" s="24"/>
    </row>
    <row r="35" spans="9:9" x14ac:dyDescent="0.25">
      <c r="I35" s="24"/>
    </row>
  </sheetData>
  <mergeCells count="1">
    <mergeCell ref="A13:B1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tabSelected="1" workbookViewId="0">
      <selection activeCell="D19" sqref="D19"/>
    </sheetView>
  </sheetViews>
  <sheetFormatPr baseColWidth="10" defaultColWidth="11.42578125" defaultRowHeight="15" x14ac:dyDescent="0.25"/>
  <cols>
    <col min="1" max="1" width="5.85546875" style="8" customWidth="1"/>
    <col min="2" max="2" width="29.42578125" style="41" customWidth="1"/>
    <col min="3" max="3" width="13.140625" style="18" bestFit="1" customWidth="1"/>
    <col min="4" max="4" width="13.42578125" style="18" customWidth="1"/>
    <col min="5" max="11" width="19.7109375" style="18" customWidth="1"/>
    <col min="12" max="12" width="29.85546875" style="18" customWidth="1"/>
    <col min="13" max="16384" width="11.42578125" style="6"/>
  </cols>
  <sheetData>
    <row r="1" spans="1:12" x14ac:dyDescent="0.25">
      <c r="A1" s="42" t="s">
        <v>109</v>
      </c>
    </row>
    <row r="2" spans="1:12" x14ac:dyDescent="0.25">
      <c r="A2" s="43"/>
    </row>
    <row r="3" spans="1:12" x14ac:dyDescent="0.25">
      <c r="A3" s="40">
        <v>1</v>
      </c>
      <c r="B3" s="40">
        <v>2</v>
      </c>
      <c r="C3" s="40">
        <v>3</v>
      </c>
      <c r="D3" s="40">
        <v>4</v>
      </c>
      <c r="E3" s="40">
        <v>5</v>
      </c>
      <c r="F3" s="40">
        <v>6</v>
      </c>
      <c r="G3" s="40">
        <v>7</v>
      </c>
      <c r="H3" s="40">
        <v>8</v>
      </c>
      <c r="I3" s="40">
        <v>9</v>
      </c>
      <c r="J3" s="40">
        <v>10</v>
      </c>
      <c r="K3" s="40">
        <v>11</v>
      </c>
      <c r="L3" s="19"/>
    </row>
    <row r="4" spans="1:12" ht="45" x14ac:dyDescent="0.25">
      <c r="A4" s="40" t="s">
        <v>6</v>
      </c>
      <c r="B4" s="40" t="s">
        <v>31</v>
      </c>
      <c r="C4" s="40" t="s">
        <v>72</v>
      </c>
      <c r="D4" s="40" t="s">
        <v>71</v>
      </c>
      <c r="E4" s="40" t="s">
        <v>73</v>
      </c>
      <c r="F4" s="40" t="s">
        <v>78</v>
      </c>
      <c r="G4" s="40" t="s">
        <v>74</v>
      </c>
      <c r="H4" s="40" t="s">
        <v>32</v>
      </c>
      <c r="I4" s="40" t="s">
        <v>33</v>
      </c>
      <c r="J4" s="40" t="s">
        <v>34</v>
      </c>
      <c r="K4" s="40" t="s">
        <v>79</v>
      </c>
      <c r="L4" s="40" t="s">
        <v>30</v>
      </c>
    </row>
    <row r="5" spans="1:12" ht="45" x14ac:dyDescent="0.25">
      <c r="A5" s="39">
        <v>1</v>
      </c>
      <c r="B5" s="19" t="s">
        <v>151</v>
      </c>
      <c r="C5" s="87">
        <v>1904556.490510728</v>
      </c>
      <c r="D5" s="62" t="s">
        <v>152</v>
      </c>
      <c r="E5" s="19" t="s">
        <v>77</v>
      </c>
      <c r="F5" s="45">
        <v>44378</v>
      </c>
      <c r="G5" s="45">
        <v>44440</v>
      </c>
      <c r="H5" s="45">
        <v>44469</v>
      </c>
      <c r="I5" s="45">
        <v>44469</v>
      </c>
      <c r="J5" s="45">
        <v>44531</v>
      </c>
      <c r="K5" s="45">
        <v>44562</v>
      </c>
      <c r="L5" s="19" t="s">
        <v>76</v>
      </c>
    </row>
    <row r="6" spans="1:12" ht="45" x14ac:dyDescent="0.25">
      <c r="A6" s="39">
        <v>2</v>
      </c>
      <c r="B6" s="19" t="s">
        <v>81</v>
      </c>
      <c r="C6" s="87">
        <v>1666486.929196887</v>
      </c>
      <c r="D6" s="62" t="s">
        <v>152</v>
      </c>
      <c r="E6" s="19" t="s">
        <v>77</v>
      </c>
      <c r="F6" s="45">
        <v>44378</v>
      </c>
      <c r="G6" s="45">
        <v>44440</v>
      </c>
      <c r="H6" s="45">
        <v>44469</v>
      </c>
      <c r="I6" s="45">
        <v>44469</v>
      </c>
      <c r="J6" s="45">
        <v>44531</v>
      </c>
      <c r="K6" s="45">
        <v>44562</v>
      </c>
      <c r="L6" s="19" t="s">
        <v>76</v>
      </c>
    </row>
    <row r="7" spans="1:12" s="76" customFormat="1" x14ac:dyDescent="0.25">
      <c r="A7" s="104" t="s">
        <v>75</v>
      </c>
      <c r="B7" s="105"/>
      <c r="C7" s="55">
        <f>SUM(C5:C6)</f>
        <v>3571043.4197076149</v>
      </c>
      <c r="D7" s="56"/>
      <c r="E7" s="56"/>
      <c r="F7" s="56"/>
      <c r="G7" s="56"/>
      <c r="H7" s="56"/>
      <c r="I7" s="56"/>
      <c r="J7" s="56"/>
      <c r="K7" s="56"/>
      <c r="L7" s="72"/>
    </row>
    <row r="8" spans="1:12" x14ac:dyDescent="0.25">
      <c r="A8" s="43"/>
    </row>
    <row r="9" spans="1:12" x14ac:dyDescent="0.25">
      <c r="A9" s="43"/>
    </row>
    <row r="10" spans="1:12" x14ac:dyDescent="0.25">
      <c r="A10" s="44"/>
      <c r="C10" s="106"/>
      <c r="D10" s="106"/>
    </row>
    <row r="11" spans="1:12" x14ac:dyDescent="0.25">
      <c r="A11" s="44"/>
      <c r="C11" s="106"/>
      <c r="D11" s="106"/>
    </row>
    <row r="12" spans="1:12" x14ac:dyDescent="0.25">
      <c r="A12" s="44"/>
    </row>
    <row r="13" spans="1:12" x14ac:dyDescent="0.25">
      <c r="A13" s="44"/>
      <c r="C13" s="8"/>
    </row>
    <row r="14" spans="1:12" x14ac:dyDescent="0.25">
      <c r="A14" s="44"/>
    </row>
    <row r="15" spans="1:12" x14ac:dyDescent="0.25">
      <c r="C15" s="8"/>
    </row>
    <row r="16" spans="1:12" x14ac:dyDescent="0.25">
      <c r="C16" s="8"/>
    </row>
    <row r="18" spans="3:3" x14ac:dyDescent="0.25">
      <c r="C18" s="8"/>
    </row>
    <row r="20" spans="3:3" x14ac:dyDescent="0.25">
      <c r="C20" s="8"/>
    </row>
    <row r="22" spans="3:3" x14ac:dyDescent="0.25">
      <c r="C22" s="8"/>
    </row>
    <row r="25" spans="3:3" x14ac:dyDescent="0.25">
      <c r="C25" s="8"/>
    </row>
  </sheetData>
  <mergeCells count="1">
    <mergeCell ref="A7:B7"/>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4" ma:contentTypeDescription="Create a new document." ma:contentTypeScope="" ma:versionID="20e30d4e9bb08fd08cde126d5a8214c5">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1e4dae1d9d17e89866f720decb35dab9"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7D4F0749-3228-4388-9085-CF71C4CFF311}"/>
</file>

<file path=customXml/itemProps2.xml><?xml version="1.0" encoding="utf-8"?>
<ds:datastoreItem xmlns:ds="http://schemas.openxmlformats.org/officeDocument/2006/customXml" ds:itemID="{3ACAA746-C0A2-43CF-82D1-96AAD096A1FF}"/>
</file>

<file path=customXml/itemProps3.xml><?xml version="1.0" encoding="utf-8"?>
<ds:datastoreItem xmlns:ds="http://schemas.openxmlformats.org/officeDocument/2006/customXml" ds:itemID="{0C3850B0-C38F-44E2-803D-2011552F7D6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Hoja 1</vt:lpstr>
      <vt:lpstr>Goods</vt:lpstr>
      <vt:lpstr>Individual consultancy</vt:lpstr>
      <vt:lpstr>Firm</vt:lpstr>
      <vt:lpstr>Subprojects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Yarit León Reyes</dc:creator>
  <cp:lastModifiedBy>Citlalli Sánchez Becerra</cp:lastModifiedBy>
  <dcterms:created xsi:type="dcterms:W3CDTF">2020-07-23T16:08:10Z</dcterms:created>
  <dcterms:modified xsi:type="dcterms:W3CDTF">2020-12-08T20:17:01Z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