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ubar-my.sharepoint.com/personal/michai_robertson_ab_gov_ag/Documents/Michai Robertson - DOE/Green Climate Fund/Accredited Entity/FP 5 - GCF Build/DOE ATG - GCF Build Project - 2020-03-27/"/>
    </mc:Choice>
  </mc:AlternateContent>
  <xr:revisionPtr revIDLastSave="2" documentId="13_ncr:1_{3BC4AFFE-4E7F-408A-9A6D-D320EE23D9C5}" xr6:coauthVersionLast="45" xr6:coauthVersionMax="45" xr10:uidLastSave="{4D394254-3958-0649-BD1E-91ADC8627A26}"/>
  <bookViews>
    <workbookView xWindow="0" yWindow="460" windowWidth="36800" windowHeight="21140" xr2:uid="{A90E4295-2AF3-4C59-8C26-85AB14AE3CFA}"/>
  </bookViews>
  <sheets>
    <sheet name="AE fee request" sheetId="2" r:id="rId1"/>
    <sheet name="Sheet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5" i="2" l="1"/>
  <c r="C46" i="2"/>
  <c r="D46" i="2"/>
  <c r="E46" i="2"/>
  <c r="F46" i="2"/>
  <c r="G46" i="2"/>
  <c r="B46" i="2"/>
  <c r="G2" i="2"/>
  <c r="D2" i="2"/>
  <c r="D3" i="2" l="1"/>
  <c r="G3" i="2"/>
  <c r="C45" i="2"/>
  <c r="D45" i="2"/>
  <c r="E45" i="2"/>
  <c r="E47" i="2" s="1"/>
  <c r="F45" i="2"/>
  <c r="G45" i="2"/>
  <c r="C47" i="2"/>
  <c r="F47" i="2"/>
  <c r="G47" i="2"/>
  <c r="D47" i="2"/>
  <c r="H46" i="2" l="1"/>
  <c r="B47" i="2"/>
  <c r="H45" i="2"/>
  <c r="H47" i="2" l="1"/>
</calcChain>
</file>

<file path=xl/sharedStrings.xml><?xml version="1.0" encoding="utf-8"?>
<sst xmlns="http://schemas.openxmlformats.org/spreadsheetml/2006/main" count="49" uniqueCount="48">
  <si>
    <t>* Budget lines are indicative of the level of detail requested. Categories may be added/removed as relevant to each project.</t>
  </si>
  <si>
    <t xml:space="preserve">Notes on DP fee compliance with GCF's policy per GCF/B.19/43, presented as % of each disbursement </t>
  </si>
  <si>
    <t>Total disbursements per year</t>
  </si>
  <si>
    <t>Total</t>
  </si>
  <si>
    <t>Other (please specify):</t>
  </si>
  <si>
    <t>Reporting requirements as agreed in the AMA and FAAs</t>
  </si>
  <si>
    <t>Reporting, as required under AMA &amp; FAA</t>
  </si>
  <si>
    <t>Overseeing the preparation of the Project Completion Report/Independent Terminal Evaluation, submitting the report to the GCF Secretariat</t>
  </si>
  <si>
    <t>Reporting and Evaluation</t>
  </si>
  <si>
    <t>Preparing the financial closure of the project for submission to GCF Secretariat</t>
  </si>
  <si>
    <t>Preparing project closing documents for submission to GCF Secretariat</t>
  </si>
  <si>
    <t>Program closure</t>
  </si>
  <si>
    <t>Project/Program Completion and Evaluation</t>
  </si>
  <si>
    <t>Other (please specify): preparation of Ad hoc reports based on potential FAA conditions as per the Board decision.</t>
  </si>
  <si>
    <t>Preparing periodic revisions to reflect changes in annual expense category budgets</t>
  </si>
  <si>
    <t>Monitoring and reviewing project expenditure reports</t>
  </si>
  <si>
    <t>Overseeing the preparation of the required reports for submission to the GCF Secretariat</t>
  </si>
  <si>
    <t xml:space="preserve">Assisting and overseeing the audit process throughout the project life cycle </t>
  </si>
  <si>
    <t>Disbursing funds to the Executing entities/vendors and reviewing financial reports</t>
  </si>
  <si>
    <t>Administrative Oversight</t>
  </si>
  <si>
    <t>Undertaking the mid-term review, including possible project restructuring</t>
  </si>
  <si>
    <t>Overseeing procurement and financial management to ensure implementation is in line with AE’s policies and timeline</t>
  </si>
  <si>
    <t>As necessary, technical consultants during supervision missions to advise government officials on technical matters and provide technical assistance for the project</t>
  </si>
  <si>
    <t>Providing technical guidance, as necessary, for project implementation</t>
  </si>
  <si>
    <t>Conducting supervision missions, including briefing operational focal points on project progress</t>
  </si>
  <si>
    <t>Technical Supervision</t>
  </si>
  <si>
    <t>Advising on and participating in project start-up workshop.</t>
  </si>
  <si>
    <t>Assisting project management to draft TORs and advising on the selection of experts for implementation</t>
  </si>
  <si>
    <t>Assisting and advising the project proponent on the establishment of project management structure in the recipient country</t>
  </si>
  <si>
    <t>Appraising and finalizing project implementation arrangements, including mission travel</t>
  </si>
  <si>
    <t>Implementation Start-Up</t>
  </si>
  <si>
    <t>Project/Program Implementation and Supervision</t>
  </si>
  <si>
    <r>
      <t>USD</t>
    </r>
    <r>
      <rPr>
        <sz val="18"/>
        <color rgb="FF000000"/>
        <rFont val="Calibri"/>
        <family val="2"/>
        <scheme val="minor"/>
      </rPr>
      <t>/EUR/Other (Please Specify including Forex rate used)</t>
    </r>
  </si>
  <si>
    <t>Currency:</t>
  </si>
  <si>
    <t>Year:</t>
  </si>
  <si>
    <t>Total guarantee:</t>
  </si>
  <si>
    <t>GCF guarantee:</t>
  </si>
  <si>
    <t>Duration (years): 6</t>
  </si>
  <si>
    <t>Total loan:</t>
  </si>
  <si>
    <t>GCF loan:</t>
  </si>
  <si>
    <t xml:space="preserve">Country:Antigua and Barbuda </t>
  </si>
  <si>
    <t>Total grant:</t>
  </si>
  <si>
    <t>GCF grant:</t>
  </si>
  <si>
    <t>Project: Resilience to hurricanes in the building sector in Antigua and Barbuda</t>
  </si>
  <si>
    <t>Total Proj. Financing (incl. GCF):</t>
  </si>
  <si>
    <t>GCF Total Financing:</t>
  </si>
  <si>
    <t>Accredited entity: Antigua and Barbuda Department of Environemnt (DoE)</t>
  </si>
  <si>
    <t>Accredited Entity Fee Request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</si>
</sst>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-* #,##0.0_-;\-* #,##0.0_-;_-* &quot;-&quot;??_-;_-@_-"/>
    <numFmt numFmtId="166" formatCode="_-* #,##0_-;\-* #,##0_-;_-* &quot;-&quot;??_-;_-@_-"/>
    <numFmt numFmtId="167" formatCode="_-[$$-409]* #,##0_ ;_-[$$-409]* \-#,##0\ ;_-[$$-409]* &quot;-&quot;_ ;_-@_ "/>
  </numFmts>
  <fonts count="10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8"/>
      <color rgb="FF000000"/>
      <name val="Calibri"/>
      <family val="2"/>
      <scheme val="minor"/>
    </font>
    <font>
      <i/>
      <sz val="1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i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164" fontId="7" fillId="0" borderId="0" xfId="0" applyNumberFormat="1" applyFont="1" applyAlignment="1">
      <alignment wrapText="1"/>
    </xf>
    <xf numFmtId="43" fontId="6" fillId="0" borderId="0" xfId="0" applyNumberFormat="1" applyFont="1"/>
    <xf numFmtId="0" fontId="7" fillId="0" borderId="1" xfId="0" applyFont="1" applyBorder="1" applyAlignment="1">
      <alignment horizontal="right" vertical="center" wrapText="1"/>
    </xf>
    <xf numFmtId="166" fontId="6" fillId="0" borderId="0" xfId="0" applyNumberFormat="1" applyFont="1"/>
    <xf numFmtId="4" fontId="3" fillId="0" borderId="1" xfId="0" applyNumberFormat="1" applyFont="1" applyBorder="1"/>
    <xf numFmtId="0" fontId="8" fillId="0" borderId="1" xfId="0" applyFont="1" applyBorder="1" applyAlignment="1">
      <alignment horizontal="right" wrapText="1"/>
    </xf>
    <xf numFmtId="4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166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/>
    <xf numFmtId="164" fontId="3" fillId="0" borderId="1" xfId="0" applyNumberFormat="1" applyFont="1" applyBorder="1"/>
    <xf numFmtId="4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left" inden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7" fontId="6" fillId="4" borderId="1" xfId="0" applyNumberFormat="1" applyFont="1" applyFill="1" applyBorder="1"/>
    <xf numFmtId="166" fontId="3" fillId="4" borderId="1" xfId="0" applyNumberFormat="1" applyFont="1" applyFill="1" applyBorder="1" applyAlignment="1">
      <alignment vertical="center"/>
    </xf>
    <xf numFmtId="166" fontId="6" fillId="4" borderId="0" xfId="0" applyNumberFormat="1" applyFont="1" applyFill="1"/>
    <xf numFmtId="165" fontId="3" fillId="4" borderId="1" xfId="0" applyNumberFormat="1" applyFont="1" applyFill="1" applyBorder="1"/>
    <xf numFmtId="2" fontId="6" fillId="4" borderId="0" xfId="0" applyNumberFormat="1" applyFont="1" applyFill="1"/>
    <xf numFmtId="4" fontId="3" fillId="4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164" fontId="3" fillId="0" borderId="0" xfId="0" applyNumberFormat="1" applyFont="1"/>
    <xf numFmtId="0" fontId="3" fillId="2" borderId="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indent="2"/>
    </xf>
    <xf numFmtId="0" fontId="6" fillId="0" borderId="1" xfId="0" applyFont="1" applyBorder="1" applyAlignment="1">
      <alignment horizontal="left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GCF%20FP_Antigua%20and%20Barbuda_Build_Annex%2004_Detailed%20budget_Tracked%20changes_27%20March%202020.xlsx?3C316015" TargetMode="External"/><Relationship Id="rId1" Type="http://schemas.openxmlformats.org/officeDocument/2006/relationships/externalLinkPath" Target="file:///3C316015/GCF%20FP_Antigua%20and%20Barbuda_Build_Annex%2004_Detailed%20budget_Tracked%20changes_27%20March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Budget"/>
      <sheetName val="Notes and Assumptions"/>
      <sheetName val="Cost categories"/>
      <sheetName val="Cost calculations for upgrades"/>
      <sheetName val="Term sheet disbursement"/>
      <sheetName val="Sheet1"/>
    </sheetNames>
    <sheetDataSet>
      <sheetData sheetId="0">
        <row r="190">
          <cell r="G190">
            <v>32706594.87081442</v>
          </cell>
        </row>
        <row r="192">
          <cell r="G192">
            <v>46164629.669753969</v>
          </cell>
        </row>
      </sheetData>
      <sheetData sheetId="1"/>
      <sheetData sheetId="2"/>
      <sheetData sheetId="3"/>
      <sheetData sheetId="4">
        <row r="32">
          <cell r="D32">
            <v>5134348.6136247795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63BB3-984C-4245-9E64-EE1274C29FD4}">
  <dimension ref="A1:K50"/>
  <sheetViews>
    <sheetView tabSelected="1" topLeftCell="A20" zoomScale="80" zoomScaleNormal="80" workbookViewId="0">
      <selection activeCell="H19" sqref="H19"/>
    </sheetView>
  </sheetViews>
  <sheetFormatPr baseColWidth="10" defaultColWidth="11.5" defaultRowHeight="24" x14ac:dyDescent="0.3"/>
  <cols>
    <col min="1" max="1" width="52.1640625" style="1" customWidth="1"/>
    <col min="2" max="6" width="29.83203125" style="1" bestFit="1" customWidth="1"/>
    <col min="7" max="7" width="27.5" style="2" customWidth="1"/>
    <col min="8" max="8" width="30.83203125" style="1" bestFit="1" customWidth="1"/>
    <col min="9" max="9" width="11.5" style="1"/>
    <col min="11" max="11" width="14.83203125" customWidth="1"/>
  </cols>
  <sheetData>
    <row r="1" spans="1:11" ht="39" customHeight="1" x14ac:dyDescent="0.3">
      <c r="A1" s="57" t="s">
        <v>47</v>
      </c>
      <c r="B1" s="58"/>
      <c r="C1" s="58"/>
      <c r="D1" s="58"/>
      <c r="E1" s="58"/>
      <c r="F1" s="58"/>
      <c r="G1" s="59"/>
      <c r="H1" s="4"/>
      <c r="I1" s="4"/>
      <c r="J1" s="3"/>
      <c r="K1" s="3"/>
    </row>
    <row r="2" spans="1:11" ht="75" x14ac:dyDescent="0.3">
      <c r="A2" s="38" t="s">
        <v>46</v>
      </c>
      <c r="B2" s="56" t="s">
        <v>45</v>
      </c>
      <c r="C2" s="56"/>
      <c r="D2" s="42">
        <f>'[1]Detailed Budget'!$G$190</f>
        <v>32706594.87081442</v>
      </c>
      <c r="E2" s="56" t="s">
        <v>44</v>
      </c>
      <c r="F2" s="56"/>
      <c r="G2" s="46">
        <f>'[1]Detailed Budget'!$G$192</f>
        <v>46164629.669753969</v>
      </c>
      <c r="H2" s="4"/>
      <c r="I2" s="4"/>
      <c r="J2" s="3"/>
      <c r="K2" s="3"/>
    </row>
    <row r="3" spans="1:11" ht="50" x14ac:dyDescent="0.3">
      <c r="A3" s="38" t="s">
        <v>43</v>
      </c>
      <c r="B3" s="55" t="s">
        <v>42</v>
      </c>
      <c r="C3" s="55"/>
      <c r="D3" s="42">
        <f>+D2</f>
        <v>32706594.87081442</v>
      </c>
      <c r="E3" s="55" t="s">
        <v>41</v>
      </c>
      <c r="F3" s="55"/>
      <c r="G3" s="47">
        <f>+G2</f>
        <v>46164629.669753969</v>
      </c>
      <c r="H3" s="4"/>
      <c r="I3" s="4"/>
      <c r="J3" s="3"/>
      <c r="K3" s="3"/>
    </row>
    <row r="4" spans="1:11" ht="25" x14ac:dyDescent="0.3">
      <c r="A4" s="38" t="s">
        <v>40</v>
      </c>
      <c r="B4" s="55" t="s">
        <v>39</v>
      </c>
      <c r="C4" s="55"/>
      <c r="D4" s="40"/>
      <c r="E4" s="55" t="s">
        <v>38</v>
      </c>
      <c r="F4" s="55"/>
      <c r="G4" s="39"/>
      <c r="H4" s="4"/>
      <c r="I4" s="4"/>
      <c r="J4" s="3"/>
      <c r="K4" s="3"/>
    </row>
    <row r="5" spans="1:11" ht="25" x14ac:dyDescent="0.3">
      <c r="A5" s="38" t="s">
        <v>37</v>
      </c>
      <c r="B5" s="55" t="s">
        <v>36</v>
      </c>
      <c r="C5" s="55"/>
      <c r="D5" s="36"/>
      <c r="E5" s="55" t="s">
        <v>35</v>
      </c>
      <c r="F5" s="55"/>
      <c r="G5" s="32"/>
      <c r="H5" s="4"/>
      <c r="I5" s="4"/>
      <c r="J5" s="3"/>
      <c r="K5" s="3"/>
    </row>
    <row r="6" spans="1:11" ht="25" x14ac:dyDescent="0.3">
      <c r="A6" s="37" t="s">
        <v>34</v>
      </c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4"/>
      <c r="I6" s="4"/>
      <c r="J6" s="3"/>
      <c r="K6" s="3"/>
    </row>
    <row r="7" spans="1:11" ht="25" x14ac:dyDescent="0.3">
      <c r="A7" s="37" t="s">
        <v>33</v>
      </c>
      <c r="B7" s="56" t="s">
        <v>32</v>
      </c>
      <c r="C7" s="56"/>
      <c r="D7" s="56"/>
      <c r="E7" s="56"/>
      <c r="F7" s="56"/>
      <c r="G7" s="56"/>
      <c r="H7" s="4"/>
      <c r="I7" s="4"/>
      <c r="J7" s="3"/>
      <c r="K7" s="3"/>
    </row>
    <row r="8" spans="1:11" ht="50" customHeight="1" x14ac:dyDescent="0.3">
      <c r="A8" s="49" t="s">
        <v>31</v>
      </c>
      <c r="B8" s="50"/>
      <c r="C8" s="50"/>
      <c r="D8" s="50"/>
      <c r="E8" s="50"/>
      <c r="F8" s="50"/>
      <c r="G8" s="51"/>
      <c r="H8" s="4"/>
      <c r="I8" s="4"/>
      <c r="J8" s="3"/>
      <c r="K8" s="3"/>
    </row>
    <row r="9" spans="1:11" ht="25" x14ac:dyDescent="0.3">
      <c r="A9" s="29" t="s">
        <v>30</v>
      </c>
      <c r="B9" s="36"/>
      <c r="C9" s="36"/>
      <c r="D9" s="36"/>
      <c r="E9" s="36"/>
      <c r="F9" s="36"/>
      <c r="G9" s="32"/>
      <c r="H9" s="4"/>
      <c r="I9" s="4"/>
      <c r="J9" s="3"/>
      <c r="K9" s="3"/>
    </row>
    <row r="10" spans="1:11" ht="75" x14ac:dyDescent="0.3">
      <c r="A10" s="28" t="s">
        <v>29</v>
      </c>
      <c r="B10" s="33">
        <v>30000</v>
      </c>
      <c r="C10" s="33">
        <v>20000</v>
      </c>
      <c r="D10" s="33"/>
      <c r="E10" s="33"/>
      <c r="F10" s="33"/>
      <c r="G10" s="32"/>
      <c r="H10" s="4"/>
      <c r="I10" s="4"/>
      <c r="J10" s="3"/>
      <c r="K10" s="3"/>
    </row>
    <row r="11" spans="1:11" ht="100" x14ac:dyDescent="0.3">
      <c r="A11" s="28" t="s">
        <v>28</v>
      </c>
      <c r="B11" s="33">
        <v>10000</v>
      </c>
      <c r="C11" s="33">
        <v>10000</v>
      </c>
      <c r="D11" s="33">
        <v>5000</v>
      </c>
      <c r="E11" s="33">
        <v>5000</v>
      </c>
      <c r="F11" s="33"/>
      <c r="G11" s="32"/>
      <c r="H11" s="4"/>
      <c r="I11" s="4"/>
      <c r="J11" s="3"/>
      <c r="K11" s="3"/>
    </row>
    <row r="12" spans="1:11" ht="75" x14ac:dyDescent="0.3">
      <c r="A12" s="28" t="s">
        <v>27</v>
      </c>
      <c r="B12" s="33">
        <v>18000</v>
      </c>
      <c r="C12" s="33">
        <v>6000</v>
      </c>
      <c r="D12" s="33">
        <v>6000</v>
      </c>
      <c r="E12" s="33">
        <v>6000</v>
      </c>
      <c r="F12" s="33">
        <v>6000</v>
      </c>
      <c r="G12" s="32">
        <v>6000</v>
      </c>
      <c r="H12" s="4"/>
      <c r="I12" s="4"/>
      <c r="J12" s="3"/>
      <c r="K12" s="3"/>
    </row>
    <row r="13" spans="1:11" ht="50" x14ac:dyDescent="0.3">
      <c r="A13" s="28" t="s">
        <v>26</v>
      </c>
      <c r="B13" s="33">
        <v>5000</v>
      </c>
      <c r="C13" s="33">
        <v>5000</v>
      </c>
      <c r="D13" s="33"/>
      <c r="E13" s="33"/>
      <c r="F13" s="33"/>
      <c r="G13" s="32"/>
      <c r="H13" s="4"/>
      <c r="I13" s="4"/>
      <c r="J13" s="3"/>
      <c r="K13" s="3"/>
    </row>
    <row r="14" spans="1:11" ht="25" x14ac:dyDescent="0.3">
      <c r="A14" s="29" t="s">
        <v>25</v>
      </c>
      <c r="B14" s="33"/>
      <c r="C14" s="33"/>
      <c r="D14" s="33"/>
      <c r="E14" s="33"/>
      <c r="F14" s="33"/>
      <c r="G14" s="32"/>
      <c r="H14" s="4"/>
      <c r="I14" s="4"/>
      <c r="J14" s="3"/>
      <c r="K14" s="3"/>
    </row>
    <row r="15" spans="1:11" ht="75" x14ac:dyDescent="0.3">
      <c r="A15" s="28" t="s">
        <v>24</v>
      </c>
      <c r="B15" s="33">
        <v>2000</v>
      </c>
      <c r="C15" s="33">
        <v>5000</v>
      </c>
      <c r="D15" s="33">
        <v>5000</v>
      </c>
      <c r="E15" s="33">
        <v>5000</v>
      </c>
      <c r="F15" s="33">
        <v>5000</v>
      </c>
      <c r="G15" s="32">
        <v>5000</v>
      </c>
      <c r="H15" s="4"/>
      <c r="I15" s="4"/>
      <c r="J15" s="3"/>
      <c r="K15" s="3"/>
    </row>
    <row r="16" spans="1:11" ht="50" x14ac:dyDescent="0.3">
      <c r="A16" s="28" t="s">
        <v>23</v>
      </c>
      <c r="B16" s="35">
        <v>25000</v>
      </c>
      <c r="C16" s="35">
        <v>30000</v>
      </c>
      <c r="D16" s="35">
        <v>30000</v>
      </c>
      <c r="E16" s="35">
        <v>30000</v>
      </c>
      <c r="F16" s="33">
        <v>30000</v>
      </c>
      <c r="G16" s="32">
        <v>30000</v>
      </c>
      <c r="H16" s="4"/>
      <c r="I16" s="4"/>
      <c r="J16" s="3"/>
      <c r="K16" s="3"/>
    </row>
    <row r="17" spans="1:11" ht="125" x14ac:dyDescent="0.3">
      <c r="A17" s="28" t="s">
        <v>22</v>
      </c>
      <c r="B17" s="35">
        <v>45000</v>
      </c>
      <c r="C17" s="35">
        <v>92000</v>
      </c>
      <c r="D17" s="35">
        <v>80000</v>
      </c>
      <c r="E17" s="33">
        <v>100000</v>
      </c>
      <c r="F17" s="33">
        <v>100000</v>
      </c>
      <c r="G17" s="32">
        <v>58000</v>
      </c>
      <c r="H17" s="48"/>
      <c r="I17" s="4"/>
      <c r="J17" s="3"/>
      <c r="K17" s="3"/>
    </row>
    <row r="18" spans="1:11" ht="75" x14ac:dyDescent="0.3">
      <c r="A18" s="28" t="s">
        <v>21</v>
      </c>
      <c r="B18" s="34">
        <v>37500</v>
      </c>
      <c r="C18" s="34">
        <v>37500</v>
      </c>
      <c r="D18" s="34">
        <v>14000</v>
      </c>
      <c r="E18" s="34">
        <v>14000</v>
      </c>
      <c r="F18" s="34">
        <v>14000</v>
      </c>
      <c r="G18" s="26">
        <v>14000</v>
      </c>
      <c r="H18" s="25"/>
      <c r="I18" s="25"/>
      <c r="J18" s="24"/>
      <c r="K18" s="24"/>
    </row>
    <row r="19" spans="1:11" ht="50" x14ac:dyDescent="0.3">
      <c r="A19" s="28" t="s">
        <v>20</v>
      </c>
      <c r="B19" s="30"/>
      <c r="C19" s="30"/>
      <c r="D19" s="30">
        <v>45000</v>
      </c>
      <c r="E19" s="30">
        <v>25000</v>
      </c>
      <c r="F19" s="30"/>
      <c r="G19" s="15"/>
      <c r="H19" s="4"/>
      <c r="I19" s="4"/>
      <c r="J19" s="3"/>
      <c r="K19" s="3"/>
    </row>
    <row r="20" spans="1:11" ht="25" x14ac:dyDescent="0.3">
      <c r="A20" s="29" t="s">
        <v>19</v>
      </c>
      <c r="B20" s="33"/>
      <c r="C20" s="33"/>
      <c r="D20" s="33"/>
      <c r="E20" s="33"/>
      <c r="F20" s="33"/>
      <c r="G20" s="32"/>
      <c r="H20" s="4"/>
      <c r="I20" s="4"/>
      <c r="J20" s="3"/>
      <c r="K20" s="3"/>
    </row>
    <row r="21" spans="1:11" ht="75" x14ac:dyDescent="0.3">
      <c r="A21" s="28" t="s">
        <v>18</v>
      </c>
      <c r="B21" s="30">
        <v>40000</v>
      </c>
      <c r="C21" s="30">
        <v>17000</v>
      </c>
      <c r="D21" s="30">
        <v>17000</v>
      </c>
      <c r="E21" s="30">
        <v>17000</v>
      </c>
      <c r="F21" s="30">
        <v>17000</v>
      </c>
      <c r="G21" s="15">
        <v>17000</v>
      </c>
      <c r="H21" s="4"/>
      <c r="I21" s="4"/>
      <c r="J21" s="3"/>
      <c r="K21" s="3"/>
    </row>
    <row r="22" spans="1:11" ht="50" x14ac:dyDescent="0.3">
      <c r="A22" s="28" t="s">
        <v>17</v>
      </c>
      <c r="B22" s="31">
        <v>20000</v>
      </c>
      <c r="C22" s="31">
        <v>20000</v>
      </c>
      <c r="D22" s="31">
        <v>20000</v>
      </c>
      <c r="E22" s="31">
        <v>20000</v>
      </c>
      <c r="F22" s="31">
        <v>20000</v>
      </c>
      <c r="G22" s="15">
        <v>25000</v>
      </c>
      <c r="H22" s="4"/>
      <c r="I22" s="4"/>
      <c r="J22" s="3"/>
      <c r="K22" s="3"/>
    </row>
    <row r="23" spans="1:11" ht="75" x14ac:dyDescent="0.3">
      <c r="A23" s="28" t="s">
        <v>16</v>
      </c>
      <c r="B23" s="31">
        <v>13000</v>
      </c>
      <c r="C23" s="31">
        <v>13000</v>
      </c>
      <c r="D23" s="31">
        <v>13000</v>
      </c>
      <c r="E23" s="31">
        <v>13000</v>
      </c>
      <c r="F23" s="31">
        <v>13000</v>
      </c>
      <c r="G23" s="15">
        <v>36000</v>
      </c>
      <c r="H23" s="4"/>
      <c r="I23" s="4"/>
      <c r="J23" s="3"/>
      <c r="K23" s="3"/>
    </row>
    <row r="24" spans="1:11" ht="50" x14ac:dyDescent="0.3">
      <c r="A24" s="28" t="s">
        <v>15</v>
      </c>
      <c r="B24" s="31">
        <v>18000</v>
      </c>
      <c r="C24" s="31">
        <v>18000</v>
      </c>
      <c r="D24" s="31">
        <v>18000</v>
      </c>
      <c r="E24" s="31">
        <v>18000</v>
      </c>
      <c r="F24" s="31">
        <v>18000</v>
      </c>
      <c r="G24" s="15">
        <v>9000</v>
      </c>
      <c r="H24" s="4"/>
      <c r="I24" s="4"/>
      <c r="J24" s="3"/>
      <c r="K24" s="3"/>
    </row>
    <row r="25" spans="1:11" ht="75" x14ac:dyDescent="0.3">
      <c r="A25" s="28" t="s">
        <v>14</v>
      </c>
      <c r="B25" s="30">
        <v>7500</v>
      </c>
      <c r="C25" s="30">
        <v>7500</v>
      </c>
      <c r="D25" s="30">
        <v>7500</v>
      </c>
      <c r="E25" s="30">
        <v>7500</v>
      </c>
      <c r="F25" s="30">
        <v>7500</v>
      </c>
      <c r="G25" s="15">
        <v>7500</v>
      </c>
      <c r="H25" s="4"/>
      <c r="I25" s="4"/>
      <c r="J25" s="3"/>
      <c r="K25" s="3"/>
    </row>
    <row r="26" spans="1:11" ht="75" x14ac:dyDescent="0.3">
      <c r="A26" s="23" t="s">
        <v>13</v>
      </c>
      <c r="B26" s="30"/>
      <c r="C26" s="30"/>
      <c r="D26" s="30"/>
      <c r="E26" s="30"/>
      <c r="F26" s="30"/>
      <c r="G26" s="15"/>
      <c r="H26" s="4"/>
      <c r="I26" s="4"/>
      <c r="J26" s="3"/>
      <c r="K26" s="3"/>
    </row>
    <row r="27" spans="1:11" x14ac:dyDescent="0.3">
      <c r="A27" s="22"/>
      <c r="B27" s="21"/>
      <c r="C27" s="21"/>
      <c r="D27" s="21"/>
      <c r="E27" s="21"/>
      <c r="F27" s="21"/>
      <c r="G27" s="15"/>
      <c r="H27" s="4"/>
      <c r="I27" s="4"/>
      <c r="J27" s="3"/>
      <c r="K27" s="3"/>
    </row>
    <row r="28" spans="1:11" x14ac:dyDescent="0.3">
      <c r="A28" s="22"/>
      <c r="B28" s="21"/>
      <c r="C28" s="21"/>
      <c r="D28" s="21"/>
      <c r="E28" s="21"/>
      <c r="F28" s="21"/>
      <c r="G28" s="15"/>
      <c r="H28" s="4"/>
      <c r="I28" s="4"/>
      <c r="J28" s="3"/>
      <c r="K28" s="3"/>
    </row>
    <row r="29" spans="1:11" x14ac:dyDescent="0.3">
      <c r="A29" s="22"/>
      <c r="B29" s="21"/>
      <c r="C29" s="21"/>
      <c r="D29" s="21"/>
      <c r="E29" s="21"/>
      <c r="F29" s="21"/>
      <c r="G29" s="15"/>
      <c r="H29" s="4"/>
      <c r="I29" s="4"/>
      <c r="J29" s="3"/>
      <c r="K29" s="3"/>
    </row>
    <row r="30" spans="1:11" ht="50" customHeight="1" x14ac:dyDescent="0.3">
      <c r="A30" s="52" t="s">
        <v>12</v>
      </c>
      <c r="B30" s="53"/>
      <c r="C30" s="53"/>
      <c r="D30" s="53"/>
      <c r="E30" s="53"/>
      <c r="F30" s="53"/>
      <c r="G30" s="54"/>
      <c r="H30" s="4"/>
      <c r="I30" s="4"/>
      <c r="J30" s="3"/>
      <c r="K30" s="3"/>
    </row>
    <row r="31" spans="1:11" ht="25" x14ac:dyDescent="0.3">
      <c r="A31" s="23" t="s">
        <v>11</v>
      </c>
      <c r="B31" s="21"/>
      <c r="C31" s="21"/>
      <c r="D31" s="21"/>
      <c r="E31" s="21"/>
      <c r="F31" s="21"/>
      <c r="G31" s="15"/>
      <c r="H31" s="4"/>
      <c r="I31" s="4"/>
      <c r="J31" s="3"/>
      <c r="K31" s="3"/>
    </row>
    <row r="32" spans="1:11" ht="50" x14ac:dyDescent="0.3">
      <c r="A32" s="28" t="s">
        <v>10</v>
      </c>
      <c r="B32" s="21"/>
      <c r="C32" s="21"/>
      <c r="D32" s="21"/>
      <c r="E32" s="21"/>
      <c r="F32" s="21">
        <v>6000</v>
      </c>
      <c r="G32" s="15">
        <v>9900</v>
      </c>
      <c r="H32" s="4"/>
      <c r="I32" s="4"/>
      <c r="J32" s="3"/>
      <c r="K32" s="3"/>
    </row>
    <row r="33" spans="1:11" ht="75" x14ac:dyDescent="0.3">
      <c r="A33" s="28" t="s">
        <v>9</v>
      </c>
      <c r="B33" s="21"/>
      <c r="C33" s="21"/>
      <c r="D33" s="21"/>
      <c r="E33" s="21"/>
      <c r="F33" s="21"/>
      <c r="G33" s="15">
        <v>32000</v>
      </c>
      <c r="H33" s="4"/>
      <c r="I33" s="4"/>
      <c r="J33" s="3"/>
      <c r="K33" s="3"/>
    </row>
    <row r="34" spans="1:11" ht="25" x14ac:dyDescent="0.3">
      <c r="A34" s="29" t="s">
        <v>8</v>
      </c>
      <c r="B34" s="21"/>
      <c r="C34" s="21"/>
      <c r="D34" s="21"/>
      <c r="E34" s="21"/>
      <c r="F34" s="21"/>
      <c r="G34" s="15"/>
      <c r="H34" s="4"/>
      <c r="I34" s="4"/>
      <c r="J34" s="3"/>
      <c r="K34" s="3"/>
    </row>
    <row r="35" spans="1:11" ht="125" x14ac:dyDescent="0.3">
      <c r="A35" s="28" t="s">
        <v>7</v>
      </c>
      <c r="B35" s="21"/>
      <c r="C35" s="21"/>
      <c r="D35" s="15">
        <v>18000</v>
      </c>
      <c r="E35" s="21"/>
      <c r="F35" s="21"/>
      <c r="G35" s="15">
        <v>18000</v>
      </c>
      <c r="H35" s="4"/>
      <c r="I35" s="4"/>
      <c r="J35" s="3"/>
      <c r="K35" s="3"/>
    </row>
    <row r="36" spans="1:11" ht="25" x14ac:dyDescent="0.3">
      <c r="A36" s="23" t="s">
        <v>4</v>
      </c>
      <c r="B36" s="21"/>
      <c r="C36" s="21"/>
      <c r="D36" s="21"/>
      <c r="E36" s="21"/>
      <c r="F36" s="21"/>
      <c r="G36" s="15"/>
      <c r="H36" s="4"/>
      <c r="I36" s="4"/>
      <c r="J36" s="3"/>
      <c r="K36" s="3"/>
    </row>
    <row r="37" spans="1:11" x14ac:dyDescent="0.3">
      <c r="A37" s="22"/>
      <c r="B37" s="21"/>
      <c r="C37" s="21"/>
      <c r="D37" s="21"/>
      <c r="E37" s="21"/>
      <c r="F37" s="21"/>
      <c r="G37" s="15"/>
      <c r="H37" s="4"/>
      <c r="I37" s="4"/>
      <c r="J37" s="3"/>
      <c r="K37" s="3"/>
    </row>
    <row r="38" spans="1:11" x14ac:dyDescent="0.3">
      <c r="A38" s="22"/>
      <c r="B38" s="21"/>
      <c r="C38" s="21"/>
      <c r="D38" s="21"/>
      <c r="E38" s="21"/>
      <c r="F38" s="21"/>
      <c r="G38" s="15"/>
      <c r="H38" s="4"/>
      <c r="I38" s="4"/>
      <c r="J38" s="3"/>
      <c r="K38" s="3"/>
    </row>
    <row r="39" spans="1:11" ht="25" customHeight="1" x14ac:dyDescent="0.3">
      <c r="A39" s="49" t="s">
        <v>6</v>
      </c>
      <c r="B39" s="50"/>
      <c r="C39" s="50"/>
      <c r="D39" s="50"/>
      <c r="E39" s="50"/>
      <c r="F39" s="50"/>
      <c r="G39" s="51"/>
      <c r="H39" s="4"/>
      <c r="I39" s="4"/>
      <c r="J39" s="3"/>
      <c r="K39" s="3"/>
    </row>
    <row r="40" spans="1:11" ht="50" x14ac:dyDescent="0.3">
      <c r="A40" s="27" t="s">
        <v>5</v>
      </c>
      <c r="B40" s="26">
        <v>12000</v>
      </c>
      <c r="C40" s="26">
        <v>12000</v>
      </c>
      <c r="D40" s="26">
        <v>12000</v>
      </c>
      <c r="E40" s="26">
        <v>12000</v>
      </c>
      <c r="F40" s="26">
        <v>12000</v>
      </c>
      <c r="G40" s="26">
        <v>12000</v>
      </c>
      <c r="H40" s="25"/>
      <c r="I40" s="25"/>
      <c r="J40" s="24"/>
      <c r="K40" s="24"/>
    </row>
    <row r="41" spans="1:11" ht="25" x14ac:dyDescent="0.3">
      <c r="A41" s="23" t="s">
        <v>4</v>
      </c>
      <c r="B41" s="21"/>
      <c r="C41" s="21"/>
      <c r="D41" s="21"/>
      <c r="E41" s="21"/>
      <c r="F41" s="21"/>
      <c r="G41" s="15"/>
      <c r="H41" s="4"/>
      <c r="I41" s="4"/>
      <c r="J41" s="3"/>
      <c r="K41" s="3"/>
    </row>
    <row r="42" spans="1:11" x14ac:dyDescent="0.3">
      <c r="A42" s="22"/>
      <c r="B42" s="21"/>
      <c r="C42" s="21"/>
      <c r="D42" s="21"/>
      <c r="E42" s="21"/>
      <c r="F42" s="21"/>
      <c r="G42" s="15"/>
      <c r="H42" s="4"/>
      <c r="I42" s="4"/>
      <c r="J42" s="3"/>
      <c r="K42" s="3"/>
    </row>
    <row r="43" spans="1:11" x14ac:dyDescent="0.3">
      <c r="A43" s="22"/>
      <c r="B43" s="21"/>
      <c r="C43" s="21"/>
      <c r="D43" s="21"/>
      <c r="E43" s="21"/>
      <c r="F43" s="21"/>
      <c r="G43" s="15"/>
      <c r="H43" s="4"/>
      <c r="I43" s="4"/>
      <c r="J43" s="3"/>
      <c r="K43" s="3"/>
    </row>
    <row r="44" spans="1:11" x14ac:dyDescent="0.3">
      <c r="A44" s="22"/>
      <c r="B44" s="21"/>
      <c r="C44" s="21"/>
      <c r="D44" s="21"/>
      <c r="E44" s="21"/>
      <c r="F44" s="21"/>
      <c r="G44" s="15"/>
      <c r="H44" s="4"/>
      <c r="I44" s="20"/>
      <c r="J44" s="3"/>
      <c r="K44" s="3"/>
    </row>
    <row r="45" spans="1:11" ht="25" x14ac:dyDescent="0.3">
      <c r="A45" s="19" t="s">
        <v>3</v>
      </c>
      <c r="B45" s="18">
        <f>SUM(B10:B44)</f>
        <v>283000</v>
      </c>
      <c r="C45" s="18">
        <f t="shared" ref="C45:G45" si="0">SUM(C10:C44)</f>
        <v>293000</v>
      </c>
      <c r="D45" s="18">
        <f t="shared" si="0"/>
        <v>290500</v>
      </c>
      <c r="E45" s="18">
        <f t="shared" si="0"/>
        <v>272500</v>
      </c>
      <c r="F45" s="18">
        <f t="shared" si="0"/>
        <v>248500</v>
      </c>
      <c r="G45" s="17">
        <f t="shared" si="0"/>
        <v>279400</v>
      </c>
      <c r="H45" s="14">
        <f>+B45+C45+D45+E45+F45+G45</f>
        <v>1666900</v>
      </c>
      <c r="I45" s="9"/>
      <c r="J45" s="8"/>
      <c r="K45" s="8"/>
    </row>
    <row r="46" spans="1:11" ht="25" x14ac:dyDescent="0.3">
      <c r="A46" s="16" t="s">
        <v>2</v>
      </c>
      <c r="B46" s="41">
        <f>'[1]Term sheet disbursement'!$D$32</f>
        <v>5134348.6136247795</v>
      </c>
      <c r="C46" s="41">
        <f>'[1]Term sheet disbursement'!$D$32</f>
        <v>5134348.6136247795</v>
      </c>
      <c r="D46" s="41">
        <f>'[1]Term sheet disbursement'!$D$32</f>
        <v>5134348.6136247795</v>
      </c>
      <c r="E46" s="41">
        <f>'[1]Term sheet disbursement'!$D$32</f>
        <v>5134348.6136247795</v>
      </c>
      <c r="F46" s="41">
        <f>'[1]Term sheet disbursement'!$D$32</f>
        <v>5134348.6136247795</v>
      </c>
      <c r="G46" s="41">
        <f>'[1]Term sheet disbursement'!$D$32</f>
        <v>5134348.6136247795</v>
      </c>
      <c r="H46" s="43">
        <f>+B46+C46+D46+E46+F46+G46</f>
        <v>30806091.681748681</v>
      </c>
      <c r="I46" s="9"/>
      <c r="J46" s="8"/>
      <c r="K46" s="8"/>
    </row>
    <row r="47" spans="1:11" ht="75" x14ac:dyDescent="0.3">
      <c r="A47" s="13" t="s">
        <v>1</v>
      </c>
      <c r="B47" s="44">
        <f t="shared" ref="B47:H47" si="1">+B45/B46*100</f>
        <v>5.5118968596915332</v>
      </c>
      <c r="C47" s="44">
        <f t="shared" si="1"/>
        <v>5.7066635331788662</v>
      </c>
      <c r="D47" s="44">
        <f t="shared" si="1"/>
        <v>5.6579718648070338</v>
      </c>
      <c r="E47" s="44">
        <f t="shared" si="1"/>
        <v>5.3073918525298334</v>
      </c>
      <c r="F47" s="44">
        <f t="shared" si="1"/>
        <v>4.8399518361602336</v>
      </c>
      <c r="G47" s="44">
        <f t="shared" si="1"/>
        <v>5.4417808572360933</v>
      </c>
      <c r="H47" s="45">
        <f t="shared" si="1"/>
        <v>5.4109428006005977</v>
      </c>
      <c r="I47" s="12"/>
      <c r="J47" s="8"/>
      <c r="K47" s="8"/>
    </row>
    <row r="48" spans="1:11" x14ac:dyDescent="0.3">
      <c r="A48" s="9"/>
      <c r="B48" s="11"/>
      <c r="C48" s="11"/>
      <c r="D48" s="11"/>
      <c r="E48" s="11"/>
      <c r="F48" s="9"/>
      <c r="G48" s="10"/>
      <c r="H48" s="9"/>
      <c r="I48" s="9"/>
      <c r="J48" s="8"/>
      <c r="K48" s="8"/>
    </row>
    <row r="49" spans="1:11" x14ac:dyDescent="0.3">
      <c r="A49" s="7"/>
      <c r="B49" s="4"/>
      <c r="C49" s="4"/>
      <c r="D49" s="4"/>
      <c r="E49" s="4"/>
      <c r="F49" s="4"/>
      <c r="G49" s="5"/>
      <c r="H49" s="4"/>
      <c r="I49" s="4"/>
      <c r="J49" s="3"/>
      <c r="K49" s="3"/>
    </row>
    <row r="50" spans="1:11" x14ac:dyDescent="0.3">
      <c r="A50" s="6" t="s">
        <v>0</v>
      </c>
      <c r="B50" s="6"/>
      <c r="C50" s="6"/>
      <c r="D50" s="6"/>
      <c r="E50" s="4"/>
      <c r="F50" s="4"/>
      <c r="G50" s="5"/>
      <c r="H50" s="4"/>
      <c r="I50" s="4"/>
      <c r="J50" s="3"/>
      <c r="K50" s="3"/>
    </row>
  </sheetData>
  <mergeCells count="13">
    <mergeCell ref="A1:G1"/>
    <mergeCell ref="B2:C2"/>
    <mergeCell ref="E2:F2"/>
    <mergeCell ref="B3:C3"/>
    <mergeCell ref="E3:F3"/>
    <mergeCell ref="A8:G8"/>
    <mergeCell ref="A30:G30"/>
    <mergeCell ref="A39:G39"/>
    <mergeCell ref="B4:C4"/>
    <mergeCell ref="E4:F4"/>
    <mergeCell ref="B5:C5"/>
    <mergeCell ref="E5:F5"/>
    <mergeCell ref="B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87442-FD62-48A1-A607-DCFEB8D5E3BC}">
  <dimension ref="A1"/>
  <sheetViews>
    <sheetView workbookViewId="0">
      <selection activeCell="B2" sqref="B2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044df423254376167ea649bcc272f5cc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6becdce9ea10ec71f0fc4e9d2c2947e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C269716-73D2-497C-AFB5-CAC80C265AE2}"/>
</file>

<file path=customXml/itemProps2.xml><?xml version="1.0" encoding="utf-8"?>
<ds:datastoreItem xmlns:ds="http://schemas.openxmlformats.org/officeDocument/2006/customXml" ds:itemID="{D220F29E-5072-4572-BE97-E2A50F035071}"/>
</file>

<file path=customXml/itemProps3.xml><?xml version="1.0" encoding="utf-8"?>
<ds:datastoreItem xmlns:ds="http://schemas.openxmlformats.org/officeDocument/2006/customXml" ds:itemID="{2C8968B3-A581-46B9-AA5A-D2F8DBF45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AE fee request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Michai Robertson</cp:lastModifiedBy>
  <dcterms:created xsi:type="dcterms:W3CDTF">2020-03-25T19:20:09Z</dcterms:created>
  <dcterms:modified xsi:type="dcterms:W3CDTF">2020-03-27T15:11:06Z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